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N-OKSANA\work$\Онуфрієнко\ВИКОНКОМ\15 31.03.20\"/>
    </mc:Choice>
  </mc:AlternateContent>
  <bookViews>
    <workbookView xWindow="120" yWindow="150" windowWidth="20730" windowHeight="11700"/>
  </bookViews>
  <sheets>
    <sheet name="дод 7" sheetId="3" r:id="rId1"/>
  </sheets>
  <calcPr calcId="162913"/>
</workbook>
</file>

<file path=xl/calcChain.xml><?xml version="1.0" encoding="utf-8"?>
<calcChain xmlns="http://schemas.openxmlformats.org/spreadsheetml/2006/main">
  <c r="G54" i="3" l="1"/>
  <c r="G60" i="3"/>
  <c r="G55" i="3"/>
  <c r="G49" i="3"/>
  <c r="G50" i="3"/>
  <c r="G58" i="3"/>
  <c r="G57" i="3" s="1"/>
  <c r="G56" i="3" s="1"/>
  <c r="H58" i="3"/>
  <c r="J58" i="3"/>
  <c r="I58" i="3"/>
  <c r="H32" i="3" l="1"/>
  <c r="H73" i="3"/>
  <c r="I73" i="3"/>
  <c r="J73" i="3"/>
  <c r="H71" i="3"/>
  <c r="I71" i="3"/>
  <c r="J71" i="3"/>
  <c r="H69" i="3"/>
  <c r="I69" i="3"/>
  <c r="J69" i="3"/>
  <c r="H66" i="3"/>
  <c r="I66" i="3"/>
  <c r="I54" i="3" s="1"/>
  <c r="J66" i="3"/>
  <c r="H64" i="3"/>
  <c r="H62" i="3" s="1"/>
  <c r="I64" i="3"/>
  <c r="I62" i="3" s="1"/>
  <c r="J64" i="3"/>
  <c r="J62" i="3" s="1"/>
  <c r="H51" i="3"/>
  <c r="I51" i="3"/>
  <c r="J51" i="3"/>
  <c r="J44" i="3"/>
  <c r="I44" i="3"/>
  <c r="H44" i="3"/>
  <c r="H42" i="3"/>
  <c r="I42" i="3"/>
  <c r="J42" i="3"/>
  <c r="H40" i="3"/>
  <c r="I40" i="3"/>
  <c r="I39" i="3" s="1"/>
  <c r="J40" i="3"/>
  <c r="J37" i="3"/>
  <c r="J34" i="3" s="1"/>
  <c r="I37" i="3"/>
  <c r="I34" i="3" s="1"/>
  <c r="H37" i="3"/>
  <c r="H34" i="3" s="1"/>
  <c r="J54" i="3" l="1"/>
  <c r="J68" i="3"/>
  <c r="H68" i="3"/>
  <c r="I68" i="3"/>
  <c r="H54" i="3"/>
  <c r="J39" i="3"/>
  <c r="H39" i="3"/>
  <c r="I32" i="3"/>
  <c r="G70" i="3" l="1"/>
  <c r="G69" i="3" s="1"/>
  <c r="G72" i="3"/>
  <c r="G71" i="3" s="1"/>
  <c r="H47" i="3"/>
  <c r="H46" i="3" s="1"/>
  <c r="G45" i="3"/>
  <c r="G44" i="3" s="1"/>
  <c r="I47" i="3" l="1"/>
  <c r="I46" i="3" s="1"/>
  <c r="G19" i="3" l="1"/>
  <c r="G74" i="3" l="1"/>
  <c r="G73" i="3" s="1"/>
  <c r="G68" i="3" s="1"/>
  <c r="G23" i="3"/>
  <c r="H77" i="3" l="1"/>
  <c r="I77" i="3"/>
  <c r="J77" i="3"/>
  <c r="G79" i="3"/>
  <c r="G61" i="3"/>
  <c r="G81" i="3"/>
  <c r="H75" i="3" l="1"/>
  <c r="I75" i="3"/>
  <c r="J75" i="3"/>
  <c r="G63" i="3"/>
  <c r="J47" i="3"/>
  <c r="J46" i="3" s="1"/>
  <c r="G18" i="3"/>
  <c r="G78" i="3"/>
  <c r="G80" i="3"/>
  <c r="G77" i="3" l="1"/>
  <c r="G75" i="3"/>
  <c r="G59" i="3"/>
  <c r="G41" i="3"/>
  <c r="G40" i="3" s="1"/>
  <c r="G38" i="3"/>
  <c r="G37" i="3" s="1"/>
  <c r="G22" i="3"/>
  <c r="G52" i="3"/>
  <c r="G51" i="3" s="1"/>
  <c r="G53" i="3"/>
  <c r="G67" i="3" l="1"/>
  <c r="G66" i="3" s="1"/>
  <c r="H56" i="3"/>
  <c r="I56" i="3"/>
  <c r="J56" i="3"/>
  <c r="G48" i="3"/>
  <c r="G47" i="3" s="1"/>
  <c r="G46" i="3" s="1"/>
  <c r="G76" i="3"/>
  <c r="G65" i="3"/>
  <c r="G64" i="3" s="1"/>
  <c r="G62" i="3" s="1"/>
  <c r="G43" i="3"/>
  <c r="G42" i="3" s="1"/>
  <c r="G39" i="3" s="1"/>
  <c r="J32" i="3"/>
  <c r="G31" i="3"/>
  <c r="G33" i="3"/>
  <c r="G32" i="3" s="1"/>
  <c r="G30" i="3"/>
  <c r="H25" i="3"/>
  <c r="H20" i="3" s="1"/>
  <c r="I25" i="3"/>
  <c r="J25" i="3"/>
  <c r="H28" i="3"/>
  <c r="I28" i="3"/>
  <c r="J28" i="3"/>
  <c r="G29" i="3"/>
  <c r="G28" i="3" s="1"/>
  <c r="G36" i="3"/>
  <c r="G26" i="3"/>
  <c r="G25" i="3" s="1"/>
  <c r="G21" i="3"/>
  <c r="G24" i="3" l="1"/>
  <c r="G20" i="3" s="1"/>
  <c r="J24" i="3"/>
  <c r="J20" i="3" s="1"/>
  <c r="G35" i="3"/>
  <c r="G34" i="3" s="1"/>
  <c r="I27" i="3"/>
  <c r="G27" i="3"/>
  <c r="J27" i="3"/>
  <c r="H27" i="3"/>
  <c r="H17" i="3" s="1"/>
  <c r="G17" i="3" l="1"/>
  <c r="G16" i="3" s="1"/>
  <c r="G82" i="3" s="1"/>
  <c r="H16" i="3"/>
  <c r="H82" i="3" s="1"/>
  <c r="J17" i="3"/>
  <c r="J16" i="3" s="1"/>
  <c r="J82" i="3" s="1"/>
  <c r="I20" i="3"/>
  <c r="I17" i="3" l="1"/>
  <c r="I16" i="3" s="1"/>
  <c r="I82" i="3" s="1"/>
</calcChain>
</file>

<file path=xl/sharedStrings.xml><?xml version="1.0" encoding="utf-8"?>
<sst xmlns="http://schemas.openxmlformats.org/spreadsheetml/2006/main" count="276" uniqueCount="245">
  <si>
    <t>(грн)</t>
  </si>
  <si>
    <t>усього</t>
  </si>
  <si>
    <t>Х</t>
  </si>
  <si>
    <t>УСЬОГО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</si>
  <si>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</si>
  <si>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</si>
  <si>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</si>
  <si>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</si>
  <si>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0620</t>
  </si>
  <si>
    <t>0443</t>
  </si>
  <si>
    <t>0490</t>
  </si>
  <si>
    <t>0217321</t>
  </si>
  <si>
    <t>7321</t>
  </si>
  <si>
    <t>Будівництво освітніх установ та закладів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</si>
  <si>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</si>
  <si>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</si>
  <si>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</si>
  <si>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</si>
  <si>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</si>
  <si>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 тому числі бюджет розвитку</t>
  </si>
  <si>
    <t>1010</t>
  </si>
  <si>
    <t>0910</t>
  </si>
  <si>
    <t>Надання дошкільної освіти</t>
  </si>
  <si>
    <t>1070</t>
  </si>
  <si>
    <t>3242</t>
  </si>
  <si>
    <t>1090</t>
  </si>
  <si>
    <t>Інші заходи у сфері соціального захисту і соціального забезпечення</t>
  </si>
  <si>
    <t>0810</t>
  </si>
  <si>
    <t>3210</t>
  </si>
  <si>
    <t>1050</t>
  </si>
  <si>
    <t>Організація та проведення громадських робіт</t>
  </si>
  <si>
    <t>7461</t>
  </si>
  <si>
    <t>0456</t>
  </si>
  <si>
    <t>7680</t>
  </si>
  <si>
    <t>Інша діяльність</t>
  </si>
  <si>
    <t>1020</t>
  </si>
  <si>
    <t>0921</t>
  </si>
  <si>
    <t>Секретар міської ради</t>
  </si>
  <si>
    <t>Дядюнова О.А.</t>
  </si>
  <si>
    <t>0200000</t>
  </si>
  <si>
    <t>Виконавчий комітет Решетилівської міської ради</t>
  </si>
  <si>
    <t>0210000</t>
  </si>
  <si>
    <t>0211000</t>
  </si>
  <si>
    <t>1000</t>
  </si>
  <si>
    <t>Освіта</t>
  </si>
  <si>
    <t>0211010</t>
  </si>
  <si>
    <t>0211020</t>
  </si>
  <si>
    <t>0214000</t>
  </si>
  <si>
    <t>Культура i мистецтво</t>
  </si>
  <si>
    <t>0216000</t>
  </si>
  <si>
    <t>Житлово-комунальне господарство</t>
  </si>
  <si>
    <t>0216011</t>
  </si>
  <si>
    <t>6011</t>
  </si>
  <si>
    <t>Експлуатація та технічне обслуговування житлового фонду</t>
  </si>
  <si>
    <t>0216010</t>
  </si>
  <si>
    <t>6010</t>
  </si>
  <si>
    <t>Утримання та ефективна експлуатація об`єктів житлово-комунального господарства</t>
  </si>
  <si>
    <t>0217000</t>
  </si>
  <si>
    <t>0217130</t>
  </si>
  <si>
    <t>7130</t>
  </si>
  <si>
    <t>0421</t>
  </si>
  <si>
    <t>Здійснення заходів із землеустрою</t>
  </si>
  <si>
    <t>0217320</t>
  </si>
  <si>
    <t>7320</t>
  </si>
  <si>
    <t>Будівництво об`єктів соціально-культурного призначення</t>
  </si>
  <si>
    <t>Економічна діяльність</t>
  </si>
  <si>
    <t>0218000</t>
  </si>
  <si>
    <t>0211160</t>
  </si>
  <si>
    <t>1160</t>
  </si>
  <si>
    <t>Інші програми, заклади та заходи у сфері освіти</t>
  </si>
  <si>
    <t>0211162</t>
  </si>
  <si>
    <t>1162</t>
  </si>
  <si>
    <t>0990</t>
  </si>
  <si>
    <t>Інші програми та заходи у сфері освіти</t>
  </si>
  <si>
    <t>0213030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</si>
  <si>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</si>
  <si>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</si>
  <si>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</si>
  <si>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</si>
  <si>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</si>
  <si>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</si>
  <si>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</si>
  <si>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</si>
  <si>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</si>
  <si>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0213210</t>
  </si>
  <si>
    <t>0213240</t>
  </si>
  <si>
    <t>3240</t>
  </si>
  <si>
    <t>Інші заклади та заходи</t>
  </si>
  <si>
    <t>0213242</t>
  </si>
  <si>
    <t>0217461</t>
  </si>
  <si>
    <t>0217680</t>
  </si>
  <si>
    <t>0213000</t>
  </si>
  <si>
    <t>3000</t>
  </si>
  <si>
    <t>Соціальний захист та соціальне забезпечення</t>
  </si>
  <si>
    <t>0215000</t>
  </si>
  <si>
    <t>Фiзична культура i спорт</t>
  </si>
  <si>
    <t>Програма розвитку освіти Решетилівської міської ради на 2018-2022 роки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</si>
  <si>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</si>
  <si>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</si>
  <si>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0215062</t>
  </si>
  <si>
    <t>в т.ч. бюджет розвитку</t>
  </si>
  <si>
    <t>Програми розвитку фізичної культури та спорту Решетилівської міської ради на 2018-2022 роки</t>
  </si>
  <si>
    <t>Комплексна програма соціального захисту населення Решетилівської міської ради на 2019-2023 роки</t>
  </si>
  <si>
    <t>Програма розвитку культури, туризму та охорони культурної спадщини Решетилівської об’єднаної міської територіальної громади на 2018-2020 роки</t>
  </si>
  <si>
    <t>Бюджет отг м Решетилiвка</t>
  </si>
  <si>
    <t>0610</t>
  </si>
  <si>
    <t xml:space="preserve">Комплексна програма соціального захисту населення Решетилівської міської ради на 2019-2023 роки                                 </t>
  </si>
  <si>
    <t>Рішення сесії від 21.12.2017р. №176-10-VII (зі змінами)</t>
  </si>
  <si>
    <t>Рішення сесії від 09.11.2018р. №413-11-VII (зі змінами)</t>
  </si>
  <si>
    <t>Рішення сесії від 12.01.2018р. №204-1-VII (зі змінами)</t>
  </si>
  <si>
    <t>Рішення сесії від 21.12.2018р. №469-13-VII 21.12.2018р. №470-13-VII</t>
  </si>
  <si>
    <t>0218230</t>
  </si>
  <si>
    <t>8230</t>
  </si>
  <si>
    <t>0380</t>
  </si>
  <si>
    <t>Інші заходи громадського порядку та безпеки</t>
  </si>
  <si>
    <t>Програма боротьби зі злочинністю на території Решетилівської міської ради на 2016-2020р.р.</t>
  </si>
  <si>
    <t>Рішення сесії від 12.05.2016р. четверта сесія VII скликання (зі змінами)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</si>
  <si>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</si>
  <si>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0640</t>
  </si>
  <si>
    <t>0216071</t>
  </si>
  <si>
    <t>0216013</t>
  </si>
  <si>
    <t>6013</t>
  </si>
  <si>
    <t>Забезпечення діяльності водопровідно-каналізаційного господарства</t>
  </si>
  <si>
    <t>Програма фінансової підтримки комунальних підприємств Решетилівської міської ради на 2018-2020 р.р.</t>
  </si>
  <si>
    <t>0217350</t>
  </si>
  <si>
    <t>7350</t>
  </si>
  <si>
    <t>0218821</t>
  </si>
  <si>
    <t>8821</t>
  </si>
  <si>
    <t>Надання пільгових довгострокових кредитів молодим сім`ям та одиноким молодим громадянам на будівництво/придбання житла</t>
  </si>
  <si>
    <t>1060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</si>
  <si>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</si>
  <si>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</si>
  <si>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0214030</t>
  </si>
  <si>
    <t>4030</t>
  </si>
  <si>
    <t>0214060</t>
  </si>
  <si>
    <t>4060</t>
  </si>
  <si>
    <t>0824</t>
  </si>
  <si>
    <t>0828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</si>
  <si>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</si>
  <si>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</si>
  <si>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</si>
  <si>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</si>
  <si>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</si>
  <si>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Рішення сесії від 09.11.2018р. №399-11-VII (зі змінами)</t>
  </si>
  <si>
    <t>Програма забезпечення житлом окремих категорій громадян на 2019-2020 р.р.</t>
  </si>
  <si>
    <t>Рішення сесії від 15.01.2019р. №495-14-VII (зі змінами)</t>
  </si>
  <si>
    <t>0218820</t>
  </si>
  <si>
    <t>Пільгові довгострокові кредити молодим сім`ям та одиноким молодим громадянам на будівництво/придбання житла</t>
  </si>
  <si>
    <t>0111</t>
  </si>
  <si>
    <t>0211100</t>
  </si>
  <si>
    <t>0960</t>
  </si>
  <si>
    <t>0214082</t>
  </si>
  <si>
    <t>4082</t>
  </si>
  <si>
    <t>0829</t>
  </si>
  <si>
    <t>Інші заходи в галузі культури і мистецтва</t>
  </si>
  <si>
    <t>0215031</t>
  </si>
  <si>
    <t>5031</t>
  </si>
  <si>
    <t>Утримання та навчально-тренувальна робота комунальних дитячо-юнацьких спортивних шкіл</t>
  </si>
  <si>
    <t>0216030</t>
  </si>
  <si>
    <t>Організація благоустрою населених пунктів</t>
  </si>
  <si>
    <t>0217330</t>
  </si>
  <si>
    <t>0219000</t>
  </si>
  <si>
    <t>0219750</t>
  </si>
  <si>
    <t>0219770</t>
  </si>
  <si>
    <t>0180</t>
  </si>
  <si>
    <t>Інші субвенції з місцевого бюджету</t>
  </si>
  <si>
    <t>Субвенція з місцевого бюджету на співфінансування інвестиційних проектів</t>
  </si>
  <si>
    <t>9750</t>
  </si>
  <si>
    <t>Комплексна програма „Розвиток житлово-комунального господарства Решетилівської міської об'єднаної територіальної громади на 2019-2021 роки”</t>
  </si>
  <si>
    <t xml:space="preserve">Рішення сесії від 05.03.2019р. №508-15-VII </t>
  </si>
  <si>
    <t>0217413</t>
  </si>
  <si>
    <t>0451</t>
  </si>
  <si>
    <t>Інші заходи у сфері автотранспорту</t>
  </si>
  <si>
    <t>Утримання і розвиток автомобільних доріг та дорожньої інфраструктури за рахунок коштів місцевого бюджету</t>
  </si>
  <si>
    <t>0219800</t>
  </si>
  <si>
    <t>Субвенція з місцевого бюджету державному бюджету на виконання програм соціально-економічного розвитку</t>
  </si>
  <si>
    <t>0217362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</si>
  <si>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</si>
  <si>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</si>
  <si>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</si>
  <si>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</si>
  <si>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Програма встановлення меж населених пунктів на території Решетилівської міської територіальної громади на  2019-2021 роки.  Програма забезпечення проведення нормативно-грошової оцінки земель населених пунктів у 2019-2020 роках</t>
  </si>
  <si>
    <t>Розроблення схем планування та забудови територій (містобудівної документації)</t>
  </si>
  <si>
    <t>Членські внески до асоціацій органів місцевого самоврядування</t>
  </si>
  <si>
    <t>0218410</t>
  </si>
  <si>
    <t>8410</t>
  </si>
  <si>
    <t>0830</t>
  </si>
  <si>
    <t>Фінансова підтримка засобів масової інформації</t>
  </si>
  <si>
    <t>0211090</t>
  </si>
  <si>
    <t>0210180</t>
  </si>
  <si>
    <t>0133</t>
  </si>
  <si>
    <t>Інша діяльність у сфері державного управління</t>
  </si>
  <si>
    <t>0215045</t>
  </si>
  <si>
    <t>5045</t>
  </si>
  <si>
    <t>Будівництво мультифункціональних майданчиків для занять ігровими видами спорту</t>
  </si>
  <si>
    <t>Додаток 7</t>
  </si>
  <si>
    <t>Будівництво інших об'єктів комунальної власності</t>
  </si>
  <si>
    <t>Програма фінансової підтримки міського автомобільного маршруту на 2020-2021 р.р.</t>
  </si>
  <si>
    <t xml:space="preserve">Рішення сесії від 18.10.2019р. № 727-22-VII 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</si>
  <si>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</si>
  <si>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</si>
  <si>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</si>
  <si>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0218311</t>
  </si>
  <si>
    <t>8311</t>
  </si>
  <si>
    <t>0511</t>
  </si>
  <si>
    <t>Охорона та раціональне використання природних ресурсів</t>
  </si>
  <si>
    <t>код бюджету</t>
  </si>
  <si>
    <t>0214080</t>
  </si>
  <si>
    <t>Інші заклади та заходи в галузі культури і мистецтва</t>
  </si>
  <si>
    <t>0215030</t>
  </si>
  <si>
    <t>Розвиток дитячо-юнацького та резервного спорту</t>
  </si>
  <si>
    <t>0215040</t>
  </si>
  <si>
    <t>5040</t>
  </si>
  <si>
    <t>Підтримка і розвиток спортивної інфраструктури</t>
  </si>
  <si>
    <t>5060</t>
  </si>
  <si>
    <t>0215060</t>
  </si>
  <si>
    <t>Інші заходи з розвитку фізичної культури та спорту</t>
  </si>
  <si>
    <t>0216070</t>
  </si>
  <si>
    <t>Регулювання цін/тарифів на житлово-комунальні послуги</t>
  </si>
  <si>
    <t>0217300</t>
  </si>
  <si>
    <t>Будівництво та регіональний розвиток</t>
  </si>
  <si>
    <t>0217400</t>
  </si>
  <si>
    <t>Транспортна та транспортна інфраструктура, дорожнє господарство</t>
  </si>
  <si>
    <t>7460</t>
  </si>
  <si>
    <t>0217460</t>
  </si>
  <si>
    <t>Утримання та розвиток автомобільних доріг та дорожньої інфраструктури</t>
  </si>
  <si>
    <t>7600</t>
  </si>
  <si>
    <t>0217600</t>
  </si>
  <si>
    <t>Інші програми та заходи, пов'язаніз економічною діяльністю</t>
  </si>
  <si>
    <t>8200</t>
  </si>
  <si>
    <t>0218200</t>
  </si>
  <si>
    <t>Гроиадський порядок та безпека</t>
  </si>
  <si>
    <t>0218300</t>
  </si>
  <si>
    <t>8300</t>
  </si>
  <si>
    <t>Охорона навколишнього природного середовища</t>
  </si>
  <si>
    <t>8400</t>
  </si>
  <si>
    <t>0218400</t>
  </si>
  <si>
    <t>Засоби масової інформації</t>
  </si>
  <si>
    <t>Розподіл витрат місцевого бюджету Решетилівської міської об'єднаної територіальної громади на реалізацію місцевих/регіональних програм у 2020 році</t>
  </si>
  <si>
    <t>до рішення виконавчого комітету Решетилівської міської ради</t>
  </si>
  <si>
    <t>від 31 березня 2020 року № 71</t>
  </si>
  <si>
    <t>"Про зміни в бюджеті міської обєднаної територіальної</t>
  </si>
  <si>
    <t>громади на 2020 рік"</t>
  </si>
  <si>
    <t>План соціально-економічного розвитку об’єднаної міської територіальної громади на 2020 рік</t>
  </si>
  <si>
    <t>Рішення сесії від 23.12.2019р. № 819-27-VII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</si>
</sst>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1" fillId="0" borderId="7" xfId="0" quotePrefix="1" applyFont="1" applyBorder="1" applyAlignment="1">
      <alignment horizontal="center" vertical="center" wrapText="1"/>
    </xf>
    <xf numFmtId="2" fontId="1" fillId="0" borderId="7" xfId="0" quotePrefix="1" applyNumberFormat="1" applyFont="1" applyBorder="1" applyAlignment="1">
      <alignment horizontal="center" vertical="center" wrapText="1"/>
    </xf>
    <xf numFmtId="2" fontId="1" fillId="0" borderId="7" xfId="0" quotePrefix="1" applyNumberFormat="1" applyFont="1" applyBorder="1" applyAlignment="1">
      <alignment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3" fontId="4" fillId="2" borderId="7" xfId="0" applyNumberFormat="1" applyFont="1" applyFill="1" applyBorder="1" applyAlignment="1">
      <alignment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7" xfId="0" quotePrefix="1" applyNumberFormat="1" applyFont="1" applyBorder="1" applyAlignment="1">
      <alignment vertical="center" wrapText="1"/>
    </xf>
    <xf numFmtId="2" fontId="4" fillId="0" borderId="7" xfId="0" quotePrefix="1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7" xfId="0" applyFont="1" applyFill="1" applyBorder="1" applyAlignment="1">
      <alignment horizontal="left" vertical="center" wrapText="1"/>
    </xf>
    <xf numFmtId="0" fontId="3" fillId="0" borderId="0" xfId="0" applyNumberFormat="1" applyFont="1" applyFill="1" applyAlignment="1" applyProtection="1">
      <alignment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9" fillId="0" borderId="7" xfId="0" quotePrefix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7" xfId="0" quotePrefix="1" applyNumberFormat="1" applyFont="1" applyBorder="1" applyAlignment="1">
      <alignment vertical="center" wrapText="1"/>
    </xf>
    <xf numFmtId="0" fontId="11" fillId="0" borderId="7" xfId="0" applyFont="1" applyBorder="1" applyAlignment="1">
      <alignment wrapText="1"/>
    </xf>
    <xf numFmtId="3" fontId="9" fillId="0" borderId="6" xfId="0" applyNumberFormat="1" applyFont="1" applyBorder="1" applyAlignment="1">
      <alignment horizontal="center" vertical="center" wrapText="1"/>
    </xf>
    <xf numFmtId="0" fontId="1" fillId="0" borderId="8" xfId="0" quotePrefix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2" fontId="1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quotePrefix="1" applyFont="1" applyBorder="1" applyAlignment="1">
      <alignment horizontal="center" vertical="center" wrapText="1"/>
    </xf>
    <xf numFmtId="2" fontId="1" fillId="0" borderId="10" xfId="0" quotePrefix="1" applyNumberFormat="1" applyFont="1" applyBorder="1" applyAlignment="1">
      <alignment horizontal="center" vertical="center" wrapText="1"/>
    </xf>
    <xf numFmtId="2" fontId="1" fillId="0" borderId="10" xfId="0" quotePrefix="1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center" vertical="center" wrapText="1"/>
    </xf>
    <xf numFmtId="2" fontId="1" fillId="0" borderId="9" xfId="0" quotePrefix="1" applyNumberFormat="1" applyFont="1" applyBorder="1" applyAlignment="1">
      <alignment horizontal="center" vertical="center" wrapText="1"/>
    </xf>
    <xf numFmtId="2" fontId="1" fillId="0" borderId="9" xfId="0" quotePrefix="1" applyNumberFormat="1" applyFont="1" applyBorder="1" applyAlignment="1">
      <alignment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top" wrapText="1"/>
    </xf>
    <xf numFmtId="49" fontId="4" fillId="4" borderId="7" xfId="0" applyNumberFormat="1" applyFont="1" applyFill="1" applyBorder="1" applyAlignment="1">
      <alignment horizontal="center" vertical="center" wrapText="1"/>
    </xf>
    <xf numFmtId="1" fontId="4" fillId="4" borderId="7" xfId="0" applyNumberFormat="1" applyFont="1" applyFill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3" borderId="0" xfId="0" applyFont="1" applyFill="1"/>
    <xf numFmtId="0" fontId="13" fillId="0" borderId="0" xfId="0" applyFont="1"/>
    <xf numFmtId="0" fontId="1" fillId="0" borderId="7" xfId="0" applyFont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wrapText="1"/>
    </xf>
    <xf numFmtId="2" fontId="1" fillId="0" borderId="8" xfId="0" quotePrefix="1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3" fontId="1" fillId="0" borderId="12" xfId="0" applyNumberFormat="1" applyFont="1" applyFill="1" applyBorder="1" applyAlignment="1">
      <alignment horizontal="center" vertical="center" wrapText="1"/>
    </xf>
    <xf numFmtId="2" fontId="1" fillId="0" borderId="7" xfId="0" quotePrefix="1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9" xfId="0" quotePrefix="1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top" wrapText="1"/>
    </xf>
    <xf numFmtId="2" fontId="4" fillId="3" borderId="7" xfId="0" applyNumberFormat="1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3" fontId="4" fillId="0" borderId="7" xfId="0" applyNumberFormat="1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2" fontId="4" fillId="0" borderId="7" xfId="0" quotePrefix="1" applyNumberFormat="1" applyFont="1" applyBorder="1" applyAlignment="1">
      <alignment vertical="top" wrapText="1"/>
    </xf>
    <xf numFmtId="3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2" fontId="4" fillId="0" borderId="10" xfId="0" quotePrefix="1" applyNumberFormat="1" applyFont="1" applyBorder="1" applyAlignment="1">
      <alignment horizontal="center" vertical="center" wrapText="1"/>
    </xf>
    <xf numFmtId="2" fontId="4" fillId="0" borderId="10" xfId="0" quotePrefix="1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2" fontId="4" fillId="0" borderId="8" xfId="0" quotePrefix="1" applyNumberFormat="1" applyFont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2" fontId="4" fillId="0" borderId="9" xfId="0" quotePrefix="1" applyNumberFormat="1" applyFont="1" applyBorder="1" applyAlignment="1">
      <alignment horizontal="center" vertical="center" wrapText="1"/>
    </xf>
    <xf numFmtId="2" fontId="4" fillId="0" borderId="9" xfId="0" quotePrefix="1" applyNumberFormat="1" applyFont="1" applyBorder="1" applyAlignment="1">
      <alignment vertical="top" wrapText="1"/>
    </xf>
    <xf numFmtId="0" fontId="15" fillId="0" borderId="0" xfId="0" applyFont="1"/>
    <xf numFmtId="0" fontId="15" fillId="0" borderId="0" xfId="0" applyFont="1" applyAlignment="1">
      <alignment vertical="top" wrapText="1"/>
    </xf>
    <xf numFmtId="0" fontId="7" fillId="0" borderId="0" xfId="0" applyFont="1"/>
    <xf numFmtId="0" fontId="1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zoomScale="82" zoomScaleNormal="82" workbookViewId="0">
      <selection activeCell="E60" sqref="E60:E61"/>
    </sheetView>
  </sheetViews>
  <sheetFormatPr defaultRowHeight="12.75" x14ac:dyDescent="0.2"/>
  <cols>
    <col min="1" max="1" width="10.42578125" style="3" customWidth="1"/>
    <col min="2" max="2" width="10.140625" style="3" customWidth="1"/>
    <col min="3" max="3" width="9.140625" style="3"/>
    <col min="4" max="4" width="53.140625" style="3" customWidth="1"/>
    <col min="5" max="5" width="60" style="3" customWidth="1"/>
    <col min="6" max="6" width="16.7109375" style="3" customWidth="1"/>
    <col min="7" max="8" width="13" style="3" customWidth="1"/>
    <col min="9" max="9" width="11.85546875" style="3" customWidth="1"/>
    <col min="10" max="10" width="12.28515625" style="3" customWidth="1"/>
    <col min="11" max="16384" width="9.140625" style="3"/>
  </cols>
  <sheetData>
    <row r="1" spans="1:11" ht="15" customHeight="1" x14ac:dyDescent="0.2">
      <c r="A1" s="3" t="s">
        <v>104</v>
      </c>
      <c r="F1" s="138" t="s">
        <v>195</v>
      </c>
      <c r="G1" s="138"/>
      <c r="H1" s="27"/>
      <c r="I1" s="27"/>
      <c r="J1" s="27"/>
    </row>
    <row r="2" spans="1:11" ht="15" customHeight="1" x14ac:dyDescent="0.25">
      <c r="F2" s="133" t="s">
        <v>239</v>
      </c>
      <c r="G2" s="133"/>
      <c r="H2" s="133"/>
      <c r="I2" s="133"/>
      <c r="J2" s="134"/>
      <c r="K2" s="135"/>
    </row>
    <row r="3" spans="1:11" ht="15" customHeight="1" x14ac:dyDescent="0.25">
      <c r="F3" s="133" t="s">
        <v>240</v>
      </c>
      <c r="G3" s="133"/>
      <c r="H3" s="134"/>
      <c r="I3" s="134"/>
      <c r="J3" s="134"/>
      <c r="K3" s="135"/>
    </row>
    <row r="4" spans="1:11" ht="15" customHeight="1" x14ac:dyDescent="0.25">
      <c r="F4" s="133" t="s">
        <v>241</v>
      </c>
      <c r="G4" s="133"/>
      <c r="H4" s="133"/>
      <c r="I4" s="133"/>
      <c r="J4" s="134"/>
      <c r="K4" s="135"/>
    </row>
    <row r="5" spans="1:11" ht="15" customHeight="1" x14ac:dyDescent="0.25">
      <c r="F5" s="133" t="s">
        <v>242</v>
      </c>
      <c r="G5" s="133"/>
      <c r="H5" s="133"/>
      <c r="I5" s="133"/>
      <c r="J5" s="134"/>
      <c r="K5" s="135"/>
    </row>
    <row r="6" spans="1:11" x14ac:dyDescent="0.2">
      <c r="F6" s="95"/>
      <c r="G6" s="95"/>
      <c r="H6" s="95"/>
      <c r="I6" s="95"/>
      <c r="J6" s="95"/>
      <c r="K6" s="95"/>
    </row>
    <row r="7" spans="1:11" ht="10.5" customHeight="1" x14ac:dyDescent="0.2">
      <c r="F7" s="110"/>
      <c r="G7" s="110"/>
      <c r="H7" s="110"/>
      <c r="I7" s="110"/>
      <c r="J7" s="110"/>
      <c r="K7" s="95"/>
    </row>
    <row r="8" spans="1:11" ht="18.75" x14ac:dyDescent="0.3">
      <c r="A8" s="142" t="s">
        <v>238</v>
      </c>
      <c r="B8" s="142"/>
      <c r="C8" s="142"/>
      <c r="D8" s="142"/>
      <c r="E8" s="142"/>
      <c r="F8" s="142"/>
      <c r="G8" s="142"/>
      <c r="H8" s="142"/>
      <c r="I8" s="142"/>
      <c r="J8" s="142"/>
    </row>
    <row r="9" spans="1:11" ht="15" customHeight="1" x14ac:dyDescent="0.25">
      <c r="A9" s="145">
        <v>16515000000</v>
      </c>
      <c r="B9" s="145"/>
      <c r="C9" s="145"/>
      <c r="D9" s="145"/>
      <c r="E9" s="145"/>
      <c r="F9" s="145"/>
      <c r="G9" s="145"/>
      <c r="H9" s="145"/>
      <c r="I9" s="145"/>
      <c r="J9" s="145"/>
    </row>
    <row r="10" spans="1:11" ht="17.25" customHeight="1" x14ac:dyDescent="0.25">
      <c r="A10" s="146" t="s">
        <v>206</v>
      </c>
      <c r="B10" s="146"/>
      <c r="C10" s="146"/>
      <c r="D10" s="146"/>
      <c r="E10" s="146"/>
      <c r="F10" s="146"/>
      <c r="G10" s="146"/>
      <c r="H10" s="146"/>
      <c r="I10" s="146"/>
      <c r="J10" s="146"/>
    </row>
    <row r="11" spans="1:11" x14ac:dyDescent="0.2">
      <c r="A11" s="77"/>
      <c r="J11" s="25" t="s">
        <v>0</v>
      </c>
    </row>
    <row r="12" spans="1:11" ht="145.5" customHeight="1" x14ac:dyDescent="0.2">
      <c r="A12" s="139" t="s">
        <v>4</v>
      </c>
      <c r="B12" s="139" t="s">
        <v>5</v>
      </c>
      <c r="C12" s="139" t="s">
        <v>6</v>
      </c>
      <c r="D12" s="139" t="s">
        <v>7</v>
      </c>
      <c r="E12" s="139" t="s">
        <v>14</v>
      </c>
      <c r="F12" s="139" t="s">
        <v>15</v>
      </c>
      <c r="G12" s="139" t="s">
        <v>16</v>
      </c>
      <c r="H12" s="139" t="s">
        <v>17</v>
      </c>
      <c r="I12" s="143" t="s">
        <v>18</v>
      </c>
      <c r="J12" s="144"/>
    </row>
    <row r="13" spans="1:11" ht="63" hidden="1" customHeight="1" x14ac:dyDescent="0.2">
      <c r="A13" s="140"/>
      <c r="B13" s="140"/>
      <c r="C13" s="140"/>
      <c r="D13" s="140"/>
      <c r="E13" s="140"/>
      <c r="F13" s="140"/>
      <c r="G13" s="140"/>
      <c r="H13" s="140"/>
      <c r="I13" s="1" t="s">
        <v>1</v>
      </c>
      <c r="J13" s="1" t="s">
        <v>19</v>
      </c>
    </row>
    <row r="14" spans="1:11" ht="51" customHeight="1" x14ac:dyDescent="0.2">
      <c r="A14" s="141"/>
      <c r="B14" s="141"/>
      <c r="C14" s="141"/>
      <c r="D14" s="141"/>
      <c r="E14" s="141"/>
      <c r="F14" s="141"/>
      <c r="G14" s="141"/>
      <c r="H14" s="141"/>
      <c r="I14" s="1" t="s">
        <v>1</v>
      </c>
      <c r="J14" s="1" t="s">
        <v>100</v>
      </c>
    </row>
    <row r="15" spans="1:11" ht="15.75" x14ac:dyDescent="0.2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1" ht="18" customHeight="1" x14ac:dyDescent="0.2">
      <c r="A16" s="99" t="s">
        <v>39</v>
      </c>
      <c r="B16" s="100"/>
      <c r="C16" s="101"/>
      <c r="D16" s="132" t="s">
        <v>40</v>
      </c>
      <c r="E16" s="98"/>
      <c r="F16" s="98"/>
      <c r="G16" s="47">
        <f>G17</f>
        <v>0</v>
      </c>
      <c r="H16" s="47">
        <f t="shared" ref="H16:J16" si="0">H17</f>
        <v>127500</v>
      </c>
      <c r="I16" s="47">
        <f t="shared" si="0"/>
        <v>-127500</v>
      </c>
      <c r="J16" s="47">
        <f t="shared" si="0"/>
        <v>-127500</v>
      </c>
    </row>
    <row r="17" spans="1:10" ht="18.75" customHeight="1" x14ac:dyDescent="0.2">
      <c r="A17" s="14" t="s">
        <v>41</v>
      </c>
      <c r="B17" s="15"/>
      <c r="C17" s="16"/>
      <c r="D17" s="118" t="s">
        <v>40</v>
      </c>
      <c r="E17" s="48"/>
      <c r="F17" s="48"/>
      <c r="G17" s="107">
        <f>G20+G27+G34+G39+G46+G54+G68+G77+G18+G19</f>
        <v>0</v>
      </c>
      <c r="H17" s="107">
        <f>H20+H27+H34+H39+H46+H54+H68+H77+H18+H19</f>
        <v>127500</v>
      </c>
      <c r="I17" s="107">
        <f>I20+I27+I34+I39+I46+I54+I68+I77+I18</f>
        <v>-127500</v>
      </c>
      <c r="J17" s="107">
        <f>J20+J27+J34+J39+J46+J54+J68+J77+J18</f>
        <v>-127500</v>
      </c>
    </row>
    <row r="18" spans="1:10" ht="71.25" hidden="1" customHeight="1" x14ac:dyDescent="0.2">
      <c r="A18" s="38" t="s">
        <v>140</v>
      </c>
      <c r="B18" s="103" t="s">
        <v>141</v>
      </c>
      <c r="C18" s="103" t="s">
        <v>148</v>
      </c>
      <c r="D18" s="89" t="s">
        <v>142</v>
      </c>
      <c r="E18" s="104"/>
      <c r="F18" s="104"/>
      <c r="G18" s="105">
        <f t="shared" ref="G18:G19" si="1">H18+I18</f>
        <v>0</v>
      </c>
      <c r="H18" s="106"/>
      <c r="I18" s="106"/>
      <c r="J18" s="106"/>
    </row>
    <row r="19" spans="1:10" ht="15.75" hidden="1" x14ac:dyDescent="0.2">
      <c r="A19" s="4" t="s">
        <v>189</v>
      </c>
      <c r="B19" s="40" t="s">
        <v>164</v>
      </c>
      <c r="C19" s="40" t="s">
        <v>190</v>
      </c>
      <c r="D19" s="42" t="s">
        <v>191</v>
      </c>
      <c r="E19" s="48"/>
      <c r="F19" s="48"/>
      <c r="G19" s="96">
        <f t="shared" si="1"/>
        <v>0</v>
      </c>
      <c r="H19" s="83"/>
      <c r="I19" s="83">
        <v>0</v>
      </c>
      <c r="J19" s="83">
        <v>0</v>
      </c>
    </row>
    <row r="20" spans="1:10" ht="15.75" hidden="1" x14ac:dyDescent="0.2">
      <c r="A20" s="7" t="s">
        <v>42</v>
      </c>
      <c r="B20" s="7" t="s">
        <v>43</v>
      </c>
      <c r="C20" s="7"/>
      <c r="D20" s="9" t="s">
        <v>44</v>
      </c>
      <c r="E20" s="8"/>
      <c r="F20" s="10"/>
      <c r="G20" s="11">
        <f>G21+G22+G23+G25+G24</f>
        <v>0</v>
      </c>
      <c r="H20" s="11">
        <f>H21+H22+H23+H25+H24</f>
        <v>0</v>
      </c>
      <c r="I20" s="11">
        <f t="shared" ref="I20:J20" si="2">I21+I22+I25+I24</f>
        <v>0</v>
      </c>
      <c r="J20" s="11">
        <f t="shared" si="2"/>
        <v>0</v>
      </c>
    </row>
    <row r="21" spans="1:10" ht="69" hidden="1" customHeight="1" x14ac:dyDescent="0.2">
      <c r="A21" s="4" t="s">
        <v>45</v>
      </c>
      <c r="B21" s="4" t="s">
        <v>20</v>
      </c>
      <c r="C21" s="5" t="s">
        <v>21</v>
      </c>
      <c r="D21" s="6" t="s">
        <v>22</v>
      </c>
      <c r="E21" s="136" t="s">
        <v>96</v>
      </c>
      <c r="F21" s="137" t="s">
        <v>107</v>
      </c>
      <c r="G21" s="81">
        <f>H21+I21</f>
        <v>0</v>
      </c>
      <c r="H21" s="22"/>
      <c r="I21" s="22"/>
      <c r="J21" s="22"/>
    </row>
    <row r="22" spans="1:10" ht="47.25" hidden="1" x14ac:dyDescent="0.2">
      <c r="A22" s="4" t="s">
        <v>46</v>
      </c>
      <c r="B22" s="4" t="s">
        <v>35</v>
      </c>
      <c r="C22" s="5" t="s">
        <v>36</v>
      </c>
      <c r="D22" s="6" t="s">
        <v>199</v>
      </c>
      <c r="E22" s="136"/>
      <c r="F22" s="137"/>
      <c r="G22" s="81">
        <f t="shared" ref="G22:G26" si="3">H22+I22</f>
        <v>0</v>
      </c>
      <c r="H22" s="22"/>
      <c r="I22" s="22">
        <v>0</v>
      </c>
      <c r="J22" s="22">
        <v>0</v>
      </c>
    </row>
    <row r="23" spans="1:10" ht="47.25" hidden="1" x14ac:dyDescent="0.2">
      <c r="A23" s="4" t="s">
        <v>188</v>
      </c>
      <c r="B23" s="4">
        <v>1090</v>
      </c>
      <c r="C23" s="5" t="s">
        <v>150</v>
      </c>
      <c r="D23" s="6" t="s">
        <v>200</v>
      </c>
      <c r="E23" s="136"/>
      <c r="F23" s="137"/>
      <c r="G23" s="81">
        <f t="shared" si="3"/>
        <v>0</v>
      </c>
      <c r="H23" s="81">
        <v>0</v>
      </c>
      <c r="I23" s="81">
        <v>0</v>
      </c>
      <c r="J23" s="81">
        <v>0</v>
      </c>
    </row>
    <row r="24" spans="1:10" ht="15.75" hidden="1" x14ac:dyDescent="0.2">
      <c r="A24" s="4" t="s">
        <v>149</v>
      </c>
      <c r="B24" s="4">
        <v>1100</v>
      </c>
      <c r="C24" s="5" t="s">
        <v>150</v>
      </c>
      <c r="D24" s="6" t="s">
        <v>201</v>
      </c>
      <c r="E24" s="136"/>
      <c r="F24" s="137"/>
      <c r="G24" s="81">
        <f t="shared" si="3"/>
        <v>0</v>
      </c>
      <c r="H24" s="23">
        <v>0</v>
      </c>
      <c r="I24" s="23">
        <v>0</v>
      </c>
      <c r="J24" s="23">
        <f t="shared" ref="H24:J25" si="4">J25</f>
        <v>0</v>
      </c>
    </row>
    <row r="25" spans="1:10" ht="15.75" hidden="1" x14ac:dyDescent="0.2">
      <c r="A25" s="14" t="s">
        <v>67</v>
      </c>
      <c r="B25" s="14" t="s">
        <v>68</v>
      </c>
      <c r="C25" s="16"/>
      <c r="D25" s="17" t="s">
        <v>69</v>
      </c>
      <c r="E25" s="136"/>
      <c r="F25" s="137"/>
      <c r="G25" s="24">
        <f>G26</f>
        <v>0</v>
      </c>
      <c r="H25" s="24">
        <f t="shared" si="4"/>
        <v>0</v>
      </c>
      <c r="I25" s="24">
        <f t="shared" si="4"/>
        <v>0</v>
      </c>
      <c r="J25" s="24">
        <f t="shared" si="4"/>
        <v>0</v>
      </c>
    </row>
    <row r="26" spans="1:10" ht="15.75" hidden="1" x14ac:dyDescent="0.2">
      <c r="A26" s="4" t="s">
        <v>70</v>
      </c>
      <c r="B26" s="4" t="s">
        <v>71</v>
      </c>
      <c r="C26" s="5" t="s">
        <v>72</v>
      </c>
      <c r="D26" s="6" t="s">
        <v>73</v>
      </c>
      <c r="E26" s="136"/>
      <c r="F26" s="137"/>
      <c r="G26" s="23">
        <f t="shared" si="3"/>
        <v>0</v>
      </c>
      <c r="H26" s="22">
        <v>0</v>
      </c>
      <c r="I26" s="22">
        <v>0</v>
      </c>
      <c r="J26" s="22">
        <v>0</v>
      </c>
    </row>
    <row r="27" spans="1:10" ht="15.75" hidden="1" x14ac:dyDescent="0.2">
      <c r="A27" s="7" t="s">
        <v>91</v>
      </c>
      <c r="B27" s="7" t="s">
        <v>92</v>
      </c>
      <c r="C27" s="8"/>
      <c r="D27" s="8" t="s">
        <v>93</v>
      </c>
      <c r="E27" s="9"/>
      <c r="F27" s="31"/>
      <c r="G27" s="61">
        <f>G28+G30+G31+G32</f>
        <v>0</v>
      </c>
      <c r="H27" s="11">
        <f t="shared" ref="H27:J27" si="5">H28+H30+H31+H32</f>
        <v>0</v>
      </c>
      <c r="I27" s="11">
        <f t="shared" si="5"/>
        <v>0</v>
      </c>
      <c r="J27" s="11">
        <f t="shared" si="5"/>
        <v>0</v>
      </c>
    </row>
    <row r="28" spans="1:10" ht="63" hidden="1" x14ac:dyDescent="0.25">
      <c r="A28" s="33" t="s">
        <v>74</v>
      </c>
      <c r="B28" s="33" t="s">
        <v>75</v>
      </c>
      <c r="C28" s="34"/>
      <c r="D28" s="35" t="s">
        <v>76</v>
      </c>
      <c r="E28" s="85"/>
      <c r="F28" s="36"/>
      <c r="G28" s="37">
        <f>G29</f>
        <v>0</v>
      </c>
      <c r="H28" s="37">
        <f t="shared" ref="H28:J28" si="6">H29</f>
        <v>0</v>
      </c>
      <c r="I28" s="37">
        <f t="shared" si="6"/>
        <v>0</v>
      </c>
      <c r="J28" s="37">
        <f t="shared" si="6"/>
        <v>0</v>
      </c>
    </row>
    <row r="29" spans="1:10" ht="63.75" hidden="1" customHeight="1" x14ac:dyDescent="0.2">
      <c r="A29" s="4" t="s">
        <v>77</v>
      </c>
      <c r="B29" s="4" t="s">
        <v>78</v>
      </c>
      <c r="C29" s="5" t="s">
        <v>23</v>
      </c>
      <c r="D29" s="6" t="s">
        <v>79</v>
      </c>
      <c r="E29" s="80" t="s">
        <v>106</v>
      </c>
      <c r="F29" s="32" t="s">
        <v>108</v>
      </c>
      <c r="G29" s="23">
        <f>H29+I29</f>
        <v>0</v>
      </c>
      <c r="H29" s="21">
        <v>0</v>
      </c>
      <c r="I29" s="21">
        <v>0</v>
      </c>
      <c r="J29" s="21">
        <v>0</v>
      </c>
    </row>
    <row r="30" spans="1:10" ht="72" hidden="1" customHeight="1" x14ac:dyDescent="0.2">
      <c r="A30" s="14" t="s">
        <v>80</v>
      </c>
      <c r="B30" s="14" t="s">
        <v>81</v>
      </c>
      <c r="C30" s="18" t="s">
        <v>82</v>
      </c>
      <c r="D30" s="17" t="s">
        <v>83</v>
      </c>
      <c r="E30" s="136" t="s">
        <v>102</v>
      </c>
      <c r="F30" s="137" t="s">
        <v>108</v>
      </c>
      <c r="G30" s="24">
        <f>H30+I30</f>
        <v>0</v>
      </c>
      <c r="H30" s="20"/>
      <c r="I30" s="20">
        <v>0</v>
      </c>
      <c r="J30" s="20">
        <v>0</v>
      </c>
    </row>
    <row r="31" spans="1:10" ht="15.75" hidden="1" x14ac:dyDescent="0.2">
      <c r="A31" s="14" t="s">
        <v>84</v>
      </c>
      <c r="B31" s="14" t="s">
        <v>28</v>
      </c>
      <c r="C31" s="18" t="s">
        <v>29</v>
      </c>
      <c r="D31" s="17" t="s">
        <v>30</v>
      </c>
      <c r="E31" s="136"/>
      <c r="F31" s="137"/>
      <c r="G31" s="24">
        <f t="shared" ref="G31:G33" si="7">H31+I31</f>
        <v>0</v>
      </c>
      <c r="H31" s="20"/>
      <c r="I31" s="20">
        <v>0</v>
      </c>
      <c r="J31" s="20">
        <v>0</v>
      </c>
    </row>
    <row r="32" spans="1:10" ht="15.75" hidden="1" x14ac:dyDescent="0.2">
      <c r="A32" s="14" t="s">
        <v>85</v>
      </c>
      <c r="B32" s="14" t="s">
        <v>86</v>
      </c>
      <c r="C32" s="16"/>
      <c r="D32" s="17" t="s">
        <v>87</v>
      </c>
      <c r="E32" s="136"/>
      <c r="F32" s="137"/>
      <c r="G32" s="24">
        <f>G33</f>
        <v>0</v>
      </c>
      <c r="H32" s="24">
        <f t="shared" ref="H32:J32" si="8">H33</f>
        <v>0</v>
      </c>
      <c r="I32" s="24">
        <f>I33</f>
        <v>0</v>
      </c>
      <c r="J32" s="24">
        <f t="shared" si="8"/>
        <v>0</v>
      </c>
    </row>
    <row r="33" spans="1:10" ht="31.5" hidden="1" x14ac:dyDescent="0.2">
      <c r="A33" s="4" t="s">
        <v>88</v>
      </c>
      <c r="B33" s="4" t="s">
        <v>24</v>
      </c>
      <c r="C33" s="5" t="s">
        <v>25</v>
      </c>
      <c r="D33" s="6" t="s">
        <v>26</v>
      </c>
      <c r="E33" s="136"/>
      <c r="F33" s="137"/>
      <c r="G33" s="23">
        <f t="shared" si="7"/>
        <v>0</v>
      </c>
      <c r="H33" s="21"/>
      <c r="I33" s="21">
        <v>0</v>
      </c>
      <c r="J33" s="21">
        <v>0</v>
      </c>
    </row>
    <row r="34" spans="1:10" ht="15.75" hidden="1" x14ac:dyDescent="0.2">
      <c r="A34" s="12" t="s">
        <v>47</v>
      </c>
      <c r="B34" s="13">
        <v>4000</v>
      </c>
      <c r="C34" s="13"/>
      <c r="D34" s="8" t="s">
        <v>48</v>
      </c>
      <c r="E34" s="9"/>
      <c r="F34" s="31"/>
      <c r="G34" s="61">
        <f>G35+G36+G37</f>
        <v>0</v>
      </c>
      <c r="H34" s="61">
        <f t="shared" ref="H34:J34" si="9">H35+H36+H37</f>
        <v>0</v>
      </c>
      <c r="I34" s="61">
        <f t="shared" si="9"/>
        <v>0</v>
      </c>
      <c r="J34" s="61">
        <f t="shared" si="9"/>
        <v>0</v>
      </c>
    </row>
    <row r="35" spans="1:10" ht="15.75" hidden="1" x14ac:dyDescent="0.2">
      <c r="A35" s="4" t="s">
        <v>132</v>
      </c>
      <c r="B35" s="4" t="s">
        <v>133</v>
      </c>
      <c r="C35" s="40" t="s">
        <v>136</v>
      </c>
      <c r="D35" s="6" t="s">
        <v>138</v>
      </c>
      <c r="E35" s="151" t="s">
        <v>103</v>
      </c>
      <c r="F35" s="152" t="s">
        <v>107</v>
      </c>
      <c r="G35" s="28">
        <f>H35+I35</f>
        <v>0</v>
      </c>
      <c r="H35" s="28"/>
      <c r="I35" s="28">
        <v>0</v>
      </c>
      <c r="J35" s="28">
        <v>0</v>
      </c>
    </row>
    <row r="36" spans="1:10" ht="59.25" hidden="1" customHeight="1" x14ac:dyDescent="0.2">
      <c r="A36" s="4" t="s">
        <v>134</v>
      </c>
      <c r="B36" s="4" t="s">
        <v>135</v>
      </c>
      <c r="C36" s="5" t="s">
        <v>137</v>
      </c>
      <c r="D36" s="6" t="s">
        <v>139</v>
      </c>
      <c r="E36" s="151"/>
      <c r="F36" s="152"/>
      <c r="G36" s="83">
        <f>H36+I36</f>
        <v>0</v>
      </c>
      <c r="H36" s="83"/>
      <c r="I36" s="83"/>
      <c r="J36" s="83"/>
    </row>
    <row r="37" spans="1:10" ht="16.5" hidden="1" customHeight="1" x14ac:dyDescent="0.2">
      <c r="A37" s="14" t="s">
        <v>207</v>
      </c>
      <c r="B37" s="13">
        <v>4080</v>
      </c>
      <c r="C37" s="18"/>
      <c r="D37" s="17" t="s">
        <v>208</v>
      </c>
      <c r="E37" s="151"/>
      <c r="F37" s="152"/>
      <c r="G37" s="111">
        <f>G38</f>
        <v>0</v>
      </c>
      <c r="H37" s="111">
        <f>H38</f>
        <v>0</v>
      </c>
      <c r="I37" s="111">
        <f>I38</f>
        <v>0</v>
      </c>
      <c r="J37" s="111">
        <f>J38</f>
        <v>0</v>
      </c>
    </row>
    <row r="38" spans="1:10" ht="15.75" hidden="1" x14ac:dyDescent="0.2">
      <c r="A38" s="4" t="s">
        <v>151</v>
      </c>
      <c r="B38" s="4" t="s">
        <v>152</v>
      </c>
      <c r="C38" s="5" t="s">
        <v>153</v>
      </c>
      <c r="D38" s="6" t="s">
        <v>154</v>
      </c>
      <c r="E38" s="151"/>
      <c r="F38" s="152"/>
      <c r="G38" s="76">
        <f>H38+I38</f>
        <v>0</v>
      </c>
      <c r="H38" s="76"/>
      <c r="I38" s="76">
        <v>0</v>
      </c>
      <c r="J38" s="76">
        <v>0</v>
      </c>
    </row>
    <row r="39" spans="1:10" ht="15.75" hidden="1" x14ac:dyDescent="0.2">
      <c r="A39" s="12" t="s">
        <v>94</v>
      </c>
      <c r="B39" s="13">
        <v>5000</v>
      </c>
      <c r="C39" s="13"/>
      <c r="D39" s="8" t="s">
        <v>95</v>
      </c>
      <c r="E39" s="9"/>
      <c r="F39" s="31"/>
      <c r="G39" s="61">
        <f>G40+G42+G44</f>
        <v>0</v>
      </c>
      <c r="H39" s="61">
        <f t="shared" ref="H39:J39" si="10">H40+H42+H44</f>
        <v>0</v>
      </c>
      <c r="I39" s="61">
        <f t="shared" si="10"/>
        <v>0</v>
      </c>
      <c r="J39" s="61">
        <f t="shared" si="10"/>
        <v>0</v>
      </c>
    </row>
    <row r="40" spans="1:10" ht="19.5" hidden="1" customHeight="1" x14ac:dyDescent="0.2">
      <c r="A40" s="14" t="s">
        <v>209</v>
      </c>
      <c r="B40" s="112">
        <v>5030</v>
      </c>
      <c r="C40" s="112"/>
      <c r="D40" s="113" t="s">
        <v>210</v>
      </c>
      <c r="E40" s="147" t="s">
        <v>101</v>
      </c>
      <c r="F40" s="149" t="s">
        <v>109</v>
      </c>
      <c r="G40" s="76">
        <f>G41</f>
        <v>0</v>
      </c>
      <c r="H40" s="76">
        <f t="shared" ref="H40:J40" si="11">H41</f>
        <v>0</v>
      </c>
      <c r="I40" s="76">
        <f t="shared" si="11"/>
        <v>0</v>
      </c>
      <c r="J40" s="76">
        <f t="shared" si="11"/>
        <v>0</v>
      </c>
    </row>
    <row r="41" spans="1:10" s="78" customFormat="1" ht="31.5" hidden="1" customHeight="1" x14ac:dyDescent="0.2">
      <c r="A41" s="4" t="s">
        <v>155</v>
      </c>
      <c r="B41" s="4" t="s">
        <v>156</v>
      </c>
      <c r="C41" s="5" t="s">
        <v>27</v>
      </c>
      <c r="D41" s="6" t="s">
        <v>157</v>
      </c>
      <c r="E41" s="153"/>
      <c r="F41" s="154"/>
      <c r="G41" s="105">
        <f t="shared" ref="G41" si="12">H41+I41</f>
        <v>0</v>
      </c>
      <c r="H41" s="117"/>
      <c r="I41" s="117">
        <v>0</v>
      </c>
      <c r="J41" s="117">
        <v>0</v>
      </c>
    </row>
    <row r="42" spans="1:10" s="78" customFormat="1" ht="18" hidden="1" customHeight="1" x14ac:dyDescent="0.2">
      <c r="A42" s="14" t="s">
        <v>211</v>
      </c>
      <c r="B42" s="14" t="s">
        <v>212</v>
      </c>
      <c r="C42" s="18"/>
      <c r="D42" s="17" t="s">
        <v>213</v>
      </c>
      <c r="E42" s="153"/>
      <c r="F42" s="154"/>
      <c r="G42" s="111">
        <f>G43</f>
        <v>0</v>
      </c>
      <c r="H42" s="111">
        <f t="shared" ref="H42:J42" si="13">H43</f>
        <v>0</v>
      </c>
      <c r="I42" s="111">
        <f t="shared" si="13"/>
        <v>0</v>
      </c>
      <c r="J42" s="111">
        <f t="shared" si="13"/>
        <v>0</v>
      </c>
    </row>
    <row r="43" spans="1:10" ht="31.5" hidden="1" x14ac:dyDescent="0.2">
      <c r="A43" s="4" t="s">
        <v>192</v>
      </c>
      <c r="B43" s="4" t="s">
        <v>193</v>
      </c>
      <c r="C43" s="5" t="s">
        <v>27</v>
      </c>
      <c r="D43" s="97" t="s">
        <v>194</v>
      </c>
      <c r="E43" s="153"/>
      <c r="F43" s="154"/>
      <c r="G43" s="28">
        <f>H43+I43</f>
        <v>0</v>
      </c>
      <c r="H43" s="28">
        <v>0</v>
      </c>
      <c r="I43" s="28">
        <v>0</v>
      </c>
      <c r="J43" s="28">
        <v>0</v>
      </c>
    </row>
    <row r="44" spans="1:10" ht="18" hidden="1" customHeight="1" x14ac:dyDescent="0.2">
      <c r="A44" s="14" t="s">
        <v>215</v>
      </c>
      <c r="B44" s="14" t="s">
        <v>214</v>
      </c>
      <c r="C44" s="18"/>
      <c r="D44" s="118" t="s">
        <v>216</v>
      </c>
      <c r="E44" s="153"/>
      <c r="F44" s="154"/>
      <c r="G44" s="119">
        <f>G45</f>
        <v>0</v>
      </c>
      <c r="H44" s="119">
        <f t="shared" ref="H44:J44" si="14">H45</f>
        <v>0</v>
      </c>
      <c r="I44" s="119">
        <f t="shared" si="14"/>
        <v>0</v>
      </c>
      <c r="J44" s="119">
        <f t="shared" si="14"/>
        <v>0</v>
      </c>
    </row>
    <row r="45" spans="1:10" ht="47.25" hidden="1" x14ac:dyDescent="0.2">
      <c r="A45" s="4" t="s">
        <v>99</v>
      </c>
      <c r="B45" s="4" t="s">
        <v>98</v>
      </c>
      <c r="C45" s="5" t="s">
        <v>27</v>
      </c>
      <c r="D45" s="6" t="s">
        <v>97</v>
      </c>
      <c r="E45" s="148"/>
      <c r="F45" s="150"/>
      <c r="G45" s="115">
        <f>H45+I45</f>
        <v>0</v>
      </c>
      <c r="H45" s="116"/>
      <c r="I45" s="116">
        <v>0</v>
      </c>
      <c r="J45" s="116">
        <v>0</v>
      </c>
    </row>
    <row r="46" spans="1:10" ht="15.75" x14ac:dyDescent="0.2">
      <c r="A46" s="7" t="s">
        <v>49</v>
      </c>
      <c r="B46" s="13">
        <v>6000</v>
      </c>
      <c r="C46" s="7"/>
      <c r="D46" s="8" t="s">
        <v>50</v>
      </c>
      <c r="E46" s="7"/>
      <c r="F46" s="31"/>
      <c r="G46" s="11">
        <f>G47+G50+G51</f>
        <v>-390000</v>
      </c>
      <c r="H46" s="11">
        <f t="shared" ref="H46:J46" si="15">H47+H50+H51</f>
        <v>-10000</v>
      </c>
      <c r="I46" s="11">
        <f t="shared" si="15"/>
        <v>-380000</v>
      </c>
      <c r="J46" s="11">
        <f t="shared" si="15"/>
        <v>-380000</v>
      </c>
    </row>
    <row r="47" spans="1:10" ht="31.5" x14ac:dyDescent="0.2">
      <c r="A47" s="4" t="s">
        <v>54</v>
      </c>
      <c r="B47" s="4" t="s">
        <v>55</v>
      </c>
      <c r="C47" s="44"/>
      <c r="D47" s="6" t="s">
        <v>56</v>
      </c>
      <c r="E47" s="19"/>
      <c r="F47" s="30"/>
      <c r="G47" s="21">
        <f>G48+G49</f>
        <v>-380000</v>
      </c>
      <c r="H47" s="21">
        <f>H48+H49</f>
        <v>0</v>
      </c>
      <c r="I47" s="21">
        <f>I48+I49</f>
        <v>-380000</v>
      </c>
      <c r="J47" s="21">
        <f t="shared" ref="J47" si="16">J48+J49</f>
        <v>-380000</v>
      </c>
    </row>
    <row r="48" spans="1:10" ht="47.25" x14ac:dyDescent="0.2">
      <c r="A48" s="4" t="s">
        <v>51</v>
      </c>
      <c r="B48" s="4" t="s">
        <v>52</v>
      </c>
      <c r="C48" s="5" t="s">
        <v>105</v>
      </c>
      <c r="D48" s="6" t="s">
        <v>53</v>
      </c>
      <c r="E48" s="39" t="s">
        <v>168</v>
      </c>
      <c r="F48" s="41" t="s">
        <v>169</v>
      </c>
      <c r="G48" s="73">
        <f>H48+I48</f>
        <v>-380000</v>
      </c>
      <c r="H48" s="73">
        <v>0</v>
      </c>
      <c r="I48" s="73">
        <v>-380000</v>
      </c>
      <c r="J48" s="73">
        <v>-380000</v>
      </c>
    </row>
    <row r="49" spans="1:10" ht="60" hidden="1" x14ac:dyDescent="0.2">
      <c r="A49" s="4" t="s">
        <v>120</v>
      </c>
      <c r="B49" s="4" t="s">
        <v>121</v>
      </c>
      <c r="C49" s="5" t="s">
        <v>8</v>
      </c>
      <c r="D49" s="42" t="s">
        <v>122</v>
      </c>
      <c r="E49" s="39" t="s">
        <v>123</v>
      </c>
      <c r="F49" s="41" t="s">
        <v>143</v>
      </c>
      <c r="G49" s="73">
        <f t="shared" ref="G49:G50" si="17">H49+I49</f>
        <v>0</v>
      </c>
      <c r="H49" s="73"/>
      <c r="I49" s="73"/>
      <c r="J49" s="73"/>
    </row>
    <row r="50" spans="1:10" ht="47.25" x14ac:dyDescent="0.2">
      <c r="A50" s="4" t="s">
        <v>158</v>
      </c>
      <c r="B50" s="4">
        <v>6030</v>
      </c>
      <c r="C50" s="40" t="s">
        <v>8</v>
      </c>
      <c r="D50" s="6" t="s">
        <v>159</v>
      </c>
      <c r="E50" s="39" t="s">
        <v>168</v>
      </c>
      <c r="F50" s="41" t="s">
        <v>169</v>
      </c>
      <c r="G50" s="73">
        <f t="shared" si="17"/>
        <v>-10000</v>
      </c>
      <c r="H50" s="73">
        <v>-10000</v>
      </c>
      <c r="I50" s="73">
        <v>0</v>
      </c>
      <c r="J50" s="73">
        <v>0</v>
      </c>
    </row>
    <row r="51" spans="1:10" ht="31.5" hidden="1" x14ac:dyDescent="0.2">
      <c r="A51" s="120" t="s">
        <v>217</v>
      </c>
      <c r="B51" s="14">
        <v>6070</v>
      </c>
      <c r="C51" s="120"/>
      <c r="D51" s="17" t="s">
        <v>218</v>
      </c>
      <c r="E51" s="155" t="s">
        <v>123</v>
      </c>
      <c r="F51" s="157" t="s">
        <v>143</v>
      </c>
      <c r="G51" s="121">
        <f>G52</f>
        <v>0</v>
      </c>
      <c r="H51" s="121">
        <f t="shared" ref="H51:J51" si="18">H52</f>
        <v>0</v>
      </c>
      <c r="I51" s="121">
        <f t="shared" si="18"/>
        <v>0</v>
      </c>
      <c r="J51" s="121">
        <f t="shared" si="18"/>
        <v>0</v>
      </c>
    </row>
    <row r="52" spans="1:10" ht="94.5" hidden="1" x14ac:dyDescent="0.2">
      <c r="A52" s="40" t="s">
        <v>119</v>
      </c>
      <c r="B52" s="4">
        <v>6071</v>
      </c>
      <c r="C52" s="40" t="s">
        <v>118</v>
      </c>
      <c r="D52" s="6" t="s">
        <v>117</v>
      </c>
      <c r="E52" s="156"/>
      <c r="F52" s="158"/>
      <c r="G52" s="74">
        <f>H52+I52</f>
        <v>0</v>
      </c>
      <c r="H52" s="75"/>
      <c r="I52" s="75">
        <v>0</v>
      </c>
      <c r="J52" s="75">
        <v>0</v>
      </c>
    </row>
    <row r="53" spans="1:10" ht="63" hidden="1" x14ac:dyDescent="0.2">
      <c r="A53" s="40" t="s">
        <v>130</v>
      </c>
      <c r="B53" s="4">
        <v>6084</v>
      </c>
      <c r="C53" s="40" t="s">
        <v>105</v>
      </c>
      <c r="D53" s="6" t="s">
        <v>131</v>
      </c>
      <c r="E53" s="39" t="s">
        <v>144</v>
      </c>
      <c r="F53" s="41" t="s">
        <v>145</v>
      </c>
      <c r="G53" s="45">
        <f>H53+I53</f>
        <v>0</v>
      </c>
      <c r="H53" s="46">
        <v>0</v>
      </c>
      <c r="I53" s="46">
        <v>0</v>
      </c>
      <c r="J53" s="46">
        <v>0</v>
      </c>
    </row>
    <row r="54" spans="1:10" ht="15.75" x14ac:dyDescent="0.2">
      <c r="A54" s="7" t="s">
        <v>57</v>
      </c>
      <c r="B54" s="13">
        <v>7000</v>
      </c>
      <c r="C54" s="8"/>
      <c r="D54" s="8" t="s">
        <v>65</v>
      </c>
      <c r="E54" s="7"/>
      <c r="F54" s="31"/>
      <c r="G54" s="11">
        <f>G55+G58+G62+G66</f>
        <v>10000</v>
      </c>
      <c r="H54" s="11">
        <f>H55+H58+H62+H66</f>
        <v>5000</v>
      </c>
      <c r="I54" s="11">
        <f>I55+I58+I62+I66</f>
        <v>5000</v>
      </c>
      <c r="J54" s="11">
        <f t="shared" ref="J54" si="19">J55+J58+J62+J66</f>
        <v>5000</v>
      </c>
    </row>
    <row r="55" spans="1:10" ht="78.75" x14ac:dyDescent="0.2">
      <c r="A55" s="4" t="s">
        <v>58</v>
      </c>
      <c r="B55" s="4" t="s">
        <v>59</v>
      </c>
      <c r="C55" s="5" t="s">
        <v>60</v>
      </c>
      <c r="D55" s="6" t="s">
        <v>61</v>
      </c>
      <c r="E55" s="26" t="s">
        <v>181</v>
      </c>
      <c r="F55" s="65" t="s">
        <v>110</v>
      </c>
      <c r="G55" s="73">
        <f t="shared" ref="G55" si="20">H55+I55</f>
        <v>5000</v>
      </c>
      <c r="H55" s="83">
        <v>5000</v>
      </c>
      <c r="I55" s="83">
        <v>0</v>
      </c>
      <c r="J55" s="83">
        <v>0</v>
      </c>
    </row>
    <row r="56" spans="1:10" ht="31.5" hidden="1" x14ac:dyDescent="0.2">
      <c r="A56" s="4" t="s">
        <v>62</v>
      </c>
      <c r="B56" s="4" t="s">
        <v>63</v>
      </c>
      <c r="C56" s="44"/>
      <c r="D56" s="6" t="s">
        <v>64</v>
      </c>
      <c r="E56" s="63"/>
      <c r="F56" s="62"/>
      <c r="G56" s="111">
        <f t="shared" ref="G56:G57" si="21">G57+G58+G59</f>
        <v>15000</v>
      </c>
      <c r="H56" s="83">
        <f t="shared" ref="H56:J56" si="22">H57</f>
        <v>0</v>
      </c>
      <c r="I56" s="83">
        <f t="shared" si="22"/>
        <v>0</v>
      </c>
      <c r="J56" s="83">
        <f t="shared" si="22"/>
        <v>0</v>
      </c>
    </row>
    <row r="57" spans="1:10" ht="60" hidden="1" x14ac:dyDescent="0.2">
      <c r="A57" s="49" t="s">
        <v>11</v>
      </c>
      <c r="B57" s="49" t="s">
        <v>12</v>
      </c>
      <c r="C57" s="50" t="s">
        <v>9</v>
      </c>
      <c r="D57" s="51" t="s">
        <v>13</v>
      </c>
      <c r="E57" s="29" t="s">
        <v>96</v>
      </c>
      <c r="F57" s="52" t="s">
        <v>107</v>
      </c>
      <c r="G57" s="111">
        <f t="shared" si="21"/>
        <v>10000</v>
      </c>
      <c r="H57" s="83">
        <v>0</v>
      </c>
      <c r="I57" s="83">
        <v>0</v>
      </c>
      <c r="J57" s="83">
        <v>0</v>
      </c>
    </row>
    <row r="58" spans="1:10" ht="15.75" x14ac:dyDescent="0.2">
      <c r="A58" s="14" t="s">
        <v>219</v>
      </c>
      <c r="B58" s="14">
        <v>7300</v>
      </c>
      <c r="C58" s="123"/>
      <c r="D58" s="124" t="s">
        <v>220</v>
      </c>
      <c r="E58" s="29"/>
      <c r="F58" s="52"/>
      <c r="G58" s="111">
        <f t="shared" ref="G58:H58" si="23">G59+G60+G61</f>
        <v>5000</v>
      </c>
      <c r="H58" s="111">
        <f t="shared" si="23"/>
        <v>0</v>
      </c>
      <c r="I58" s="111">
        <f>I59+I60+I61</f>
        <v>5000</v>
      </c>
      <c r="J58" s="111">
        <f>J59+J60+J61</f>
        <v>5000</v>
      </c>
    </row>
    <row r="59" spans="1:10" ht="15.75" hidden="1" x14ac:dyDescent="0.2">
      <c r="A59" s="4" t="s">
        <v>160</v>
      </c>
      <c r="B59" s="4">
        <v>7330</v>
      </c>
      <c r="C59" s="40" t="s">
        <v>9</v>
      </c>
      <c r="D59" s="67" t="s">
        <v>196</v>
      </c>
      <c r="E59" s="68"/>
      <c r="F59" s="69"/>
      <c r="G59" s="83">
        <f t="shared" ref="G59:G67" si="24">H59+I59</f>
        <v>0</v>
      </c>
      <c r="H59" s="83">
        <v>0</v>
      </c>
      <c r="I59" s="83"/>
      <c r="J59" s="83"/>
    </row>
    <row r="60" spans="1:10" ht="60.75" customHeight="1" x14ac:dyDescent="0.2">
      <c r="A60" s="38" t="s">
        <v>124</v>
      </c>
      <c r="B60" s="38" t="s">
        <v>125</v>
      </c>
      <c r="C60" s="38" t="s">
        <v>9</v>
      </c>
      <c r="D60" s="67" t="s">
        <v>182</v>
      </c>
      <c r="E60" s="147" t="s">
        <v>243</v>
      </c>
      <c r="F60" s="149" t="s">
        <v>244</v>
      </c>
      <c r="G60" s="73">
        <f t="shared" si="24"/>
        <v>5000</v>
      </c>
      <c r="H60" s="83">
        <v>0</v>
      </c>
      <c r="I60" s="83">
        <v>5000</v>
      </c>
      <c r="J60" s="84">
        <v>5000</v>
      </c>
    </row>
    <row r="61" spans="1:10" ht="47.25" hidden="1" x14ac:dyDescent="0.2">
      <c r="A61" s="38" t="s">
        <v>176</v>
      </c>
      <c r="B61" s="38" t="s">
        <v>177</v>
      </c>
      <c r="C61" s="38" t="s">
        <v>10</v>
      </c>
      <c r="D61" s="6" t="s">
        <v>178</v>
      </c>
      <c r="E61" s="148"/>
      <c r="F61" s="150"/>
      <c r="G61" s="83">
        <f t="shared" ref="G61" si="25">H61+I61</f>
        <v>0</v>
      </c>
      <c r="H61" s="83">
        <v>0</v>
      </c>
      <c r="I61" s="83">
        <v>0</v>
      </c>
      <c r="J61" s="84">
        <v>0</v>
      </c>
    </row>
    <row r="62" spans="1:10" ht="31.5" hidden="1" x14ac:dyDescent="0.2">
      <c r="A62" s="122" t="s">
        <v>221</v>
      </c>
      <c r="B62" s="122">
        <v>7400</v>
      </c>
      <c r="C62" s="122"/>
      <c r="D62" s="17" t="s">
        <v>222</v>
      </c>
      <c r="E62" s="159" t="s">
        <v>197</v>
      </c>
      <c r="F62" s="161" t="s">
        <v>198</v>
      </c>
      <c r="G62" s="111">
        <f>G63+G64</f>
        <v>0</v>
      </c>
      <c r="H62" s="111">
        <f t="shared" ref="H62:J62" si="26">H63+H64</f>
        <v>0</v>
      </c>
      <c r="I62" s="111">
        <f t="shared" si="26"/>
        <v>0</v>
      </c>
      <c r="J62" s="111">
        <f t="shared" si="26"/>
        <v>0</v>
      </c>
    </row>
    <row r="63" spans="1:10" ht="15.75" hidden="1" x14ac:dyDescent="0.2">
      <c r="A63" s="38" t="s">
        <v>170</v>
      </c>
      <c r="B63" s="38">
        <v>7413</v>
      </c>
      <c r="C63" s="38" t="s">
        <v>171</v>
      </c>
      <c r="D63" s="70" t="s">
        <v>172</v>
      </c>
      <c r="E63" s="160"/>
      <c r="F63" s="162"/>
      <c r="G63" s="28">
        <f t="shared" si="24"/>
        <v>0</v>
      </c>
      <c r="H63" s="28"/>
      <c r="I63" s="28">
        <v>0</v>
      </c>
      <c r="J63" s="43">
        <v>0</v>
      </c>
    </row>
    <row r="64" spans="1:10" ht="36.75" hidden="1" customHeight="1" x14ac:dyDescent="0.2">
      <c r="A64" s="14" t="s">
        <v>224</v>
      </c>
      <c r="B64" s="14" t="s">
        <v>223</v>
      </c>
      <c r="C64" s="122"/>
      <c r="D64" s="125" t="s">
        <v>225</v>
      </c>
      <c r="E64" s="155" t="s">
        <v>168</v>
      </c>
      <c r="F64" s="152" t="s">
        <v>169</v>
      </c>
      <c r="G64" s="126">
        <f>G65</f>
        <v>0</v>
      </c>
      <c r="H64" s="126">
        <f t="shared" ref="H64:J64" si="27">H65</f>
        <v>0</v>
      </c>
      <c r="I64" s="126">
        <f t="shared" si="27"/>
        <v>0</v>
      </c>
      <c r="J64" s="126">
        <f t="shared" si="27"/>
        <v>0</v>
      </c>
    </row>
    <row r="65" spans="1:10" ht="47.25" hidden="1" x14ac:dyDescent="0.2">
      <c r="A65" s="4" t="s">
        <v>89</v>
      </c>
      <c r="B65" s="4" t="s">
        <v>31</v>
      </c>
      <c r="C65" s="5" t="s">
        <v>32</v>
      </c>
      <c r="D65" s="70" t="s">
        <v>173</v>
      </c>
      <c r="E65" s="156"/>
      <c r="F65" s="152"/>
      <c r="G65" s="72">
        <f t="shared" si="24"/>
        <v>0</v>
      </c>
      <c r="H65" s="28"/>
      <c r="I65" s="28">
        <v>0</v>
      </c>
      <c r="J65" s="28">
        <v>0</v>
      </c>
    </row>
    <row r="66" spans="1:10" ht="31.5" hidden="1" x14ac:dyDescent="0.2">
      <c r="A66" s="122" t="s">
        <v>227</v>
      </c>
      <c r="B66" s="122" t="s">
        <v>226</v>
      </c>
      <c r="C66" s="128"/>
      <c r="D66" s="125" t="s">
        <v>228</v>
      </c>
      <c r="E66" s="39"/>
      <c r="F66" s="127"/>
      <c r="G66" s="119">
        <f>G67</f>
        <v>0</v>
      </c>
      <c r="H66" s="119">
        <f t="shared" ref="H66:J66" si="28">H67</f>
        <v>0</v>
      </c>
      <c r="I66" s="119">
        <f t="shared" si="28"/>
        <v>0</v>
      </c>
      <c r="J66" s="119">
        <f t="shared" si="28"/>
        <v>0</v>
      </c>
    </row>
    <row r="67" spans="1:10" ht="31.5" hidden="1" x14ac:dyDescent="0.2">
      <c r="A67" s="38" t="s">
        <v>90</v>
      </c>
      <c r="B67" s="38" t="s">
        <v>33</v>
      </c>
      <c r="C67" s="86" t="s">
        <v>10</v>
      </c>
      <c r="D67" s="70" t="s">
        <v>183</v>
      </c>
      <c r="E67" s="71"/>
      <c r="F67" s="71"/>
      <c r="G67" s="28">
        <f t="shared" si="24"/>
        <v>0</v>
      </c>
      <c r="H67" s="28"/>
      <c r="I67" s="28">
        <v>0</v>
      </c>
      <c r="J67" s="28">
        <v>0</v>
      </c>
    </row>
    <row r="68" spans="1:10" ht="15.75" hidden="1" x14ac:dyDescent="0.2">
      <c r="A68" s="7" t="s">
        <v>66</v>
      </c>
      <c r="B68" s="13">
        <v>8000</v>
      </c>
      <c r="C68" s="8"/>
      <c r="D68" s="8" t="s">
        <v>34</v>
      </c>
      <c r="E68" s="7"/>
      <c r="F68" s="31"/>
      <c r="G68" s="11">
        <f>G69+G71+G73</f>
        <v>0</v>
      </c>
      <c r="H68" s="11">
        <f t="shared" ref="H68:J68" si="29">H69+H71+H73</f>
        <v>0</v>
      </c>
      <c r="I68" s="11">
        <f t="shared" si="29"/>
        <v>0</v>
      </c>
      <c r="J68" s="11">
        <f t="shared" si="29"/>
        <v>0</v>
      </c>
    </row>
    <row r="69" spans="1:10" ht="15.75" hidden="1" customHeight="1" x14ac:dyDescent="0.2">
      <c r="A69" s="99" t="s">
        <v>230</v>
      </c>
      <c r="B69" s="99" t="s">
        <v>229</v>
      </c>
      <c r="C69" s="129"/>
      <c r="D69" s="129" t="s">
        <v>231</v>
      </c>
      <c r="E69" s="163" t="s">
        <v>115</v>
      </c>
      <c r="F69" s="164" t="s">
        <v>116</v>
      </c>
      <c r="G69" s="114">
        <f>G70</f>
        <v>0</v>
      </c>
      <c r="H69" s="114">
        <f t="shared" ref="H69:J69" si="30">H70</f>
        <v>0</v>
      </c>
      <c r="I69" s="114">
        <f t="shared" si="30"/>
        <v>0</v>
      </c>
      <c r="J69" s="114">
        <f t="shared" si="30"/>
        <v>0</v>
      </c>
    </row>
    <row r="70" spans="1:10" ht="15.75" hidden="1" customHeight="1" x14ac:dyDescent="0.2">
      <c r="A70" s="53" t="s">
        <v>111</v>
      </c>
      <c r="B70" s="53" t="s">
        <v>112</v>
      </c>
      <c r="C70" s="54" t="s">
        <v>113</v>
      </c>
      <c r="D70" s="55" t="s">
        <v>114</v>
      </c>
      <c r="E70" s="163"/>
      <c r="F70" s="164"/>
      <c r="G70" s="28">
        <f t="shared" ref="G70:G72" si="31">H70+I70</f>
        <v>0</v>
      </c>
      <c r="H70" s="76"/>
      <c r="I70" s="76"/>
      <c r="J70" s="76"/>
    </row>
    <row r="71" spans="1:10" ht="15.75" hidden="1" customHeight="1" x14ac:dyDescent="0.2">
      <c r="A71" s="99" t="s">
        <v>232</v>
      </c>
      <c r="B71" s="99" t="s">
        <v>233</v>
      </c>
      <c r="C71" s="131"/>
      <c r="D71" s="102" t="s">
        <v>234</v>
      </c>
      <c r="E71" s="130"/>
      <c r="F71" s="32"/>
      <c r="G71" s="119">
        <f>G72</f>
        <v>0</v>
      </c>
      <c r="H71" s="119">
        <f t="shared" ref="H71:J71" si="32">H72</f>
        <v>0</v>
      </c>
      <c r="I71" s="119">
        <f t="shared" si="32"/>
        <v>0</v>
      </c>
      <c r="J71" s="119">
        <f t="shared" si="32"/>
        <v>0</v>
      </c>
    </row>
    <row r="72" spans="1:10" ht="31.5" hidden="1" x14ac:dyDescent="0.2">
      <c r="A72" s="53" t="s">
        <v>202</v>
      </c>
      <c r="B72" s="53" t="s">
        <v>203</v>
      </c>
      <c r="C72" s="54" t="s">
        <v>204</v>
      </c>
      <c r="D72" s="6" t="s">
        <v>205</v>
      </c>
      <c r="E72" s="108"/>
      <c r="F72" s="109"/>
      <c r="G72" s="28">
        <f t="shared" si="31"/>
        <v>0</v>
      </c>
      <c r="H72" s="76">
        <v>0</v>
      </c>
      <c r="I72" s="76"/>
      <c r="J72" s="76">
        <v>0</v>
      </c>
    </row>
    <row r="73" spans="1:10" ht="15.75" hidden="1" x14ac:dyDescent="0.2">
      <c r="A73" s="14" t="s">
        <v>236</v>
      </c>
      <c r="B73" s="14" t="s">
        <v>235</v>
      </c>
      <c r="C73" s="131"/>
      <c r="D73" s="17" t="s">
        <v>237</v>
      </c>
      <c r="E73" s="108"/>
      <c r="F73" s="109"/>
      <c r="G73" s="119">
        <f>G74</f>
        <v>0</v>
      </c>
      <c r="H73" s="119">
        <f t="shared" ref="H73:J73" si="33">H74</f>
        <v>0</v>
      </c>
      <c r="I73" s="119">
        <f t="shared" si="33"/>
        <v>0</v>
      </c>
      <c r="J73" s="119">
        <f t="shared" si="33"/>
        <v>0</v>
      </c>
    </row>
    <row r="74" spans="1:10" ht="15.75" hidden="1" customHeight="1" x14ac:dyDescent="0.2">
      <c r="A74" s="4" t="s">
        <v>184</v>
      </c>
      <c r="B74" s="4" t="s">
        <v>185</v>
      </c>
      <c r="C74" s="5" t="s">
        <v>186</v>
      </c>
      <c r="D74" s="92" t="s">
        <v>187</v>
      </c>
      <c r="E74" s="93"/>
      <c r="F74" s="94"/>
      <c r="G74" s="28">
        <f>H74+I74</f>
        <v>0</v>
      </c>
      <c r="H74" s="28"/>
      <c r="I74" s="76"/>
      <c r="J74" s="76"/>
    </row>
    <row r="75" spans="1:10" ht="47.25" hidden="1" x14ac:dyDescent="0.2">
      <c r="A75" s="38" t="s">
        <v>146</v>
      </c>
      <c r="B75" s="38">
        <v>8820</v>
      </c>
      <c r="C75" s="88"/>
      <c r="D75" s="89" t="s">
        <v>147</v>
      </c>
      <c r="E75" s="90"/>
      <c r="F75" s="91"/>
      <c r="G75" s="87">
        <f>H75+I75</f>
        <v>0</v>
      </c>
      <c r="H75" s="87">
        <f t="shared" ref="H75:J75" si="34">H76</f>
        <v>0</v>
      </c>
      <c r="I75" s="87">
        <f t="shared" si="34"/>
        <v>0</v>
      </c>
      <c r="J75" s="87">
        <f t="shared" si="34"/>
        <v>0</v>
      </c>
    </row>
    <row r="76" spans="1:10" ht="60" hidden="1" x14ac:dyDescent="0.2">
      <c r="A76" s="4" t="s">
        <v>126</v>
      </c>
      <c r="B76" s="4" t="s">
        <v>127</v>
      </c>
      <c r="C76" s="5" t="s">
        <v>129</v>
      </c>
      <c r="D76" s="42" t="s">
        <v>128</v>
      </c>
      <c r="E76" s="39" t="s">
        <v>144</v>
      </c>
      <c r="F76" s="41" t="s">
        <v>145</v>
      </c>
      <c r="G76" s="21">
        <f>H76+I76</f>
        <v>0</v>
      </c>
      <c r="H76" s="21">
        <v>0</v>
      </c>
      <c r="I76" s="21">
        <v>0</v>
      </c>
      <c r="J76" s="21">
        <v>0</v>
      </c>
    </row>
    <row r="77" spans="1:10" ht="15.75" x14ac:dyDescent="0.2">
      <c r="A77" s="58" t="s">
        <v>161</v>
      </c>
      <c r="B77" s="59">
        <v>9000</v>
      </c>
      <c r="C77" s="60"/>
      <c r="D77" s="60" t="s">
        <v>34</v>
      </c>
      <c r="E77" s="56"/>
      <c r="F77" s="57"/>
      <c r="G77" s="11">
        <f>G78+G80+G81+G79</f>
        <v>380000</v>
      </c>
      <c r="H77" s="11">
        <f t="shared" ref="H77:J77" si="35">H78+H80+H81+H79</f>
        <v>132500</v>
      </c>
      <c r="I77" s="11">
        <f t="shared" si="35"/>
        <v>247500</v>
      </c>
      <c r="J77" s="11">
        <f t="shared" si="35"/>
        <v>247500</v>
      </c>
    </row>
    <row r="78" spans="1:10" ht="31.5" hidden="1" x14ac:dyDescent="0.2">
      <c r="A78" s="40" t="s">
        <v>162</v>
      </c>
      <c r="B78" s="40" t="s">
        <v>167</v>
      </c>
      <c r="C78" s="40" t="s">
        <v>164</v>
      </c>
      <c r="D78" s="6" t="s">
        <v>166</v>
      </c>
      <c r="E78" s="64"/>
      <c r="F78" s="48"/>
      <c r="G78" s="46">
        <f t="shared" ref="G78:G81" si="36">H78+I78</f>
        <v>0</v>
      </c>
      <c r="H78" s="46">
        <v>0</v>
      </c>
      <c r="I78" s="46">
        <v>0</v>
      </c>
      <c r="J78" s="46">
        <v>0</v>
      </c>
    </row>
    <row r="79" spans="1:10" ht="78.75" hidden="1" x14ac:dyDescent="0.2">
      <c r="A79" s="4" t="s">
        <v>179</v>
      </c>
      <c r="B79" s="4">
        <v>9730</v>
      </c>
      <c r="C79" s="40" t="s">
        <v>164</v>
      </c>
      <c r="D79" s="6" t="s">
        <v>180</v>
      </c>
      <c r="E79" s="66"/>
      <c r="F79" s="48"/>
      <c r="G79" s="82">
        <f t="shared" ref="G79" si="37">H79+I79</f>
        <v>0</v>
      </c>
      <c r="H79" s="82">
        <v>0</v>
      </c>
      <c r="I79" s="82">
        <v>0</v>
      </c>
      <c r="J79" s="82">
        <v>0</v>
      </c>
    </row>
    <row r="80" spans="1:10" ht="15.75" x14ac:dyDescent="0.2">
      <c r="A80" s="4" t="s">
        <v>163</v>
      </c>
      <c r="B80" s="4">
        <v>9770</v>
      </c>
      <c r="C80" s="40" t="s">
        <v>164</v>
      </c>
      <c r="D80" s="6" t="s">
        <v>165</v>
      </c>
      <c r="E80" s="64"/>
      <c r="F80" s="48"/>
      <c r="G80" s="82">
        <f t="shared" si="36"/>
        <v>380000</v>
      </c>
      <c r="H80" s="82">
        <v>132500</v>
      </c>
      <c r="I80" s="82">
        <v>247500</v>
      </c>
      <c r="J80" s="82">
        <v>247500</v>
      </c>
    </row>
    <row r="81" spans="1:10" ht="47.25" hidden="1" x14ac:dyDescent="0.2">
      <c r="A81" s="4" t="s">
        <v>174</v>
      </c>
      <c r="B81" s="4">
        <v>9800</v>
      </c>
      <c r="C81" s="40" t="s">
        <v>164</v>
      </c>
      <c r="D81" s="42" t="s">
        <v>175</v>
      </c>
      <c r="E81" s="64"/>
      <c r="F81" s="48"/>
      <c r="G81" s="46">
        <f t="shared" si="36"/>
        <v>0</v>
      </c>
      <c r="H81" s="28"/>
      <c r="I81" s="28">
        <v>0</v>
      </c>
      <c r="J81" s="28">
        <v>0</v>
      </c>
    </row>
    <row r="82" spans="1:10" s="79" customFormat="1" ht="19.5" customHeight="1" x14ac:dyDescent="0.2">
      <c r="A82" s="7" t="s">
        <v>2</v>
      </c>
      <c r="B82" s="13" t="s">
        <v>2</v>
      </c>
      <c r="C82" s="8" t="s">
        <v>2</v>
      </c>
      <c r="D82" s="8" t="s">
        <v>3</v>
      </c>
      <c r="E82" s="7" t="s">
        <v>2</v>
      </c>
      <c r="F82" s="11" t="s">
        <v>2</v>
      </c>
      <c r="G82" s="11">
        <f>G16</f>
        <v>0</v>
      </c>
      <c r="H82" s="11">
        <f t="shared" ref="H82:J82" si="38">H16</f>
        <v>127500</v>
      </c>
      <c r="I82" s="11">
        <f t="shared" si="38"/>
        <v>-127500</v>
      </c>
      <c r="J82" s="11">
        <f t="shared" si="38"/>
        <v>-127500</v>
      </c>
    </row>
    <row r="84" spans="1:10" ht="15.75" x14ac:dyDescent="0.25">
      <c r="D84" s="2" t="s">
        <v>37</v>
      </c>
      <c r="F84" s="2" t="s">
        <v>38</v>
      </c>
    </row>
  </sheetData>
  <mergeCells count="31">
    <mergeCell ref="E62:E63"/>
    <mergeCell ref="F62:F63"/>
    <mergeCell ref="F64:F65"/>
    <mergeCell ref="E64:E65"/>
    <mergeCell ref="E69:E70"/>
    <mergeCell ref="F69:F70"/>
    <mergeCell ref="E60:E61"/>
    <mergeCell ref="F60:F61"/>
    <mergeCell ref="E30:E33"/>
    <mergeCell ref="F30:F33"/>
    <mergeCell ref="E35:E38"/>
    <mergeCell ref="F35:F38"/>
    <mergeCell ref="E40:E45"/>
    <mergeCell ref="F40:F45"/>
    <mergeCell ref="E51:E52"/>
    <mergeCell ref="F51:F52"/>
    <mergeCell ref="E21:E26"/>
    <mergeCell ref="F21:F26"/>
    <mergeCell ref="F1:G1"/>
    <mergeCell ref="F12:F14"/>
    <mergeCell ref="G12:G14"/>
    <mergeCell ref="A8:J8"/>
    <mergeCell ref="B12:B14"/>
    <mergeCell ref="A12:A14"/>
    <mergeCell ref="C12:C14"/>
    <mergeCell ref="D12:D14"/>
    <mergeCell ref="E12:E14"/>
    <mergeCell ref="H12:H14"/>
    <mergeCell ref="I12:J12"/>
    <mergeCell ref="A9:J9"/>
    <mergeCell ref="A10:J10"/>
  </mergeCells>
  <pageMargins left="0.47" right="0.15748031496062992" top="0.6692913385826772" bottom="0.31496062992125984" header="0.31496062992125984" footer="0.19685039370078741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2020-04-01T12:35:01Z</cp:lastPrinted>
  <dcterms:created xsi:type="dcterms:W3CDTF">2018-11-30T15:15:31Z</dcterms:created>
  <dcterms:modified xsi:type="dcterms:W3CDTF">2020-04-01T12:35:47Z</dcterms:modified>
</cp:coreProperties>
</file>