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dr\all$\ВИКОНКОМИ\ЧЕРГОВИЙ виконком №15(16)  30.04.2020\Про схвалення звіту\"/>
    </mc:Choice>
  </mc:AlternateContent>
  <bookViews>
    <workbookView xWindow="360" yWindow="30" windowWidth="13395" windowHeight="11760"/>
  </bookViews>
  <sheets>
    <sheet name="Лист2" sheetId="2" r:id="rId1"/>
    <sheet name="Лист1" sheetId="1" r:id="rId2"/>
  </sheets>
  <definedNames>
    <definedName name="_xlnm.Print_Titles" localSheetId="1">Лист1!$A:$C</definedName>
  </definedNames>
  <calcPr calcId="162913"/>
</workbook>
</file>

<file path=xl/calcChain.xml><?xml version="1.0" encoding="utf-8"?>
<calcChain xmlns="http://schemas.openxmlformats.org/spreadsheetml/2006/main">
  <c r="C72" i="2" l="1"/>
  <c r="C73" i="2" s="1"/>
  <c r="E63" i="2"/>
  <c r="D72" i="2"/>
  <c r="D73" i="2" s="1"/>
  <c r="F7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1" i="2"/>
  <c r="F52" i="2"/>
  <c r="F53" i="2"/>
  <c r="F54" i="2"/>
  <c r="F55" i="2"/>
  <c r="F56" i="2"/>
  <c r="F57" i="2"/>
  <c r="F58" i="2"/>
  <c r="F59" i="2"/>
  <c r="F60" i="2"/>
  <c r="F61" i="2"/>
  <c r="F64" i="2"/>
  <c r="F65" i="2"/>
  <c r="F66" i="2"/>
  <c r="F67" i="2"/>
  <c r="F68" i="2"/>
  <c r="F69" i="2"/>
  <c r="F70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4" i="2"/>
  <c r="E65" i="2"/>
  <c r="E66" i="2"/>
  <c r="E67" i="2"/>
  <c r="E68" i="2"/>
  <c r="E69" i="2"/>
  <c r="E70" i="2"/>
  <c r="E71" i="2"/>
  <c r="E6" i="2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F72" i="2" l="1"/>
  <c r="E72" i="2"/>
  <c r="F63" i="2"/>
  <c r="F73" i="2"/>
  <c r="E73" i="2" l="1"/>
  <c r="F62" i="2"/>
  <c r="E62" i="2"/>
</calcChain>
</file>

<file path=xl/sharedStrings.xml><?xml version="1.0" encoding="utf-8"?>
<sst xmlns="http://schemas.openxmlformats.org/spreadsheetml/2006/main" count="159" uniqueCount="86">
  <si>
    <t>Аналіз виконання плану по доходах</t>
  </si>
  <si>
    <t>На 29.03.2019</t>
  </si>
  <si>
    <t>грн.</t>
  </si>
  <si>
    <t>ККД</t>
  </si>
  <si>
    <t>Доходи</t>
  </si>
  <si>
    <t>Бюджет отг смт Решетилiвка</t>
  </si>
  <si>
    <t>Поч.річн. план</t>
  </si>
  <si>
    <t>Уточн.річн. план</t>
  </si>
  <si>
    <t xml:space="preserve"> Уточ.пл. 
з 1 по 3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</si>
  <si>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</si>
  <si>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</si>
  <si>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</si>
  <si>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</si>
  <si>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</si>
  <si>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</si>
  <si>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</si>
  <si>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</si>
  <si>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</si>
  <si>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</si>
  <si>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</si>
  <si>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</si>
  <si>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</si>
  <si>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</si>
  <si>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</si>
  <si>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</si>
  <si>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</si>
  <si>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</si>
  <si>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</si>
  <si>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</si>
  <si>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</si>
  <si>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</si>
  <si>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</si>
  <si>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</si>
  <si>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</si>
  <si>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</si>
  <si>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</si>
  <si>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</si>
  <si>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</si>
  <si>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</si>
  <si>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</si>
  <si>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</si>
  <si>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</si>
  <si>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</si>
  <si>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</si>
  <si>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</si>
  <si>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</si>
  <si>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</si>
  <si>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</si>
  <si>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</si>
  <si>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</si>
  <si>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</si>
  <si>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</si>
  <si>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</si>
  <si>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</si>
  <si>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</si>
  <si>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</si>
  <si>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</si>
  <si>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</si>
  <si>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</si>
  <si>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</si>
  <si>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</si>
  <si>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</si>
  <si>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</si>
  <si>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</si>
  <si>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</si>
  <si>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</si>
  <si>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</si>
  <si>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</si>
  <si>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</si>
  <si>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</si>
  <si>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</si>
  <si>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</si>
  <si>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</si>
  <si>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</si>
  <si>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</si>
  <si>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</si>
  <si>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</si>
  <si>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Відхилення +/-</t>
  </si>
  <si>
    <t>% віднош.</t>
  </si>
  <si>
    <t>Факт І квартал 2019</t>
  </si>
  <si>
    <t>тис.грн.</t>
  </si>
  <si>
    <t>Додаток 1</t>
  </si>
  <si>
    <t>Факт І квартал 2020</t>
  </si>
  <si>
    <t>АНАЛІЗ ДОХОДІВ ЗА І КВАРТАЛ 2020 РОКУ В ПОРІВНЯННІ З АНАЛОГІЧНИМ ПЕРІОДОМ 2019 РОКУ ПО РЕШЕТИЛІВСЬКІЙ ОТГ</t>
  </si>
  <si>
    <t>В.о.начальника фінансового відділу</t>
  </si>
  <si>
    <t>Ю.О.Бажан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</si>
</sst>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164" fontId="1" fillId="2" borderId="3" xfId="0" applyNumberFormat="1" applyFont="1" applyFill="1" applyBorder="1"/>
    <xf numFmtId="164" fontId="4" fillId="0" borderId="3" xfId="0" applyNumberFormat="1" applyFont="1" applyBorder="1"/>
    <xf numFmtId="2" fontId="4" fillId="0" borderId="3" xfId="0" applyNumberFormat="1" applyFont="1" applyBorder="1"/>
    <xf numFmtId="165" fontId="4" fillId="0" borderId="3" xfId="0" applyNumberFormat="1" applyFont="1" applyBorder="1"/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65" fontId="6" fillId="0" borderId="0" xfId="0" applyNumberFormat="1" applyFont="1"/>
    <xf numFmtId="0" fontId="5" fillId="0" borderId="3" xfId="0" applyFont="1" applyBorder="1" applyAlignment="1">
      <alignment wrapText="1"/>
    </xf>
    <xf numFmtId="164" fontId="5" fillId="0" borderId="3" xfId="0" applyNumberFormat="1" applyFont="1" applyBorder="1"/>
    <xf numFmtId="2" fontId="5" fillId="0" borderId="3" xfId="0" applyNumberFormat="1" applyFont="1" applyBorder="1"/>
    <xf numFmtId="165" fontId="5" fillId="0" borderId="3" xfId="0" applyNumberFormat="1" applyFont="1" applyBorder="1"/>
    <xf numFmtId="0" fontId="7" fillId="0" borderId="0" xfId="0" applyFont="1"/>
    <xf numFmtId="164" fontId="5" fillId="3" borderId="3" xfId="0" applyNumberFormat="1" applyFont="1" applyFill="1" applyBorder="1"/>
    <xf numFmtId="2" fontId="5" fillId="3" borderId="3" xfId="0" applyNumberFormat="1" applyFont="1" applyFill="1" applyBorder="1"/>
    <xf numFmtId="165" fontId="5" fillId="3" borderId="3" xfId="0" applyNumberFormat="1" applyFont="1" applyFill="1" applyBorder="1"/>
    <xf numFmtId="0" fontId="5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/>
    <xf numFmtId="0" fontId="1" fillId="2" borderId="3" xfId="0" applyFont="1" applyFill="1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63" zoomScaleNormal="100" workbookViewId="0">
      <selection activeCell="B76" sqref="B76"/>
    </sheetView>
  </sheetViews>
  <sheetFormatPr defaultRowHeight="15.75" x14ac:dyDescent="0.25"/>
  <cols>
    <col min="1" max="1" width="12" style="10" bestFit="1" customWidth="1"/>
    <col min="2" max="2" width="64" style="10" customWidth="1"/>
    <col min="3" max="4" width="13.42578125" style="10" bestFit="1" customWidth="1"/>
    <col min="5" max="5" width="13" style="10" bestFit="1" customWidth="1"/>
    <col min="6" max="6" width="12.42578125" style="14" customWidth="1"/>
    <col min="7" max="7" width="9.28515625" style="10" bestFit="1" customWidth="1"/>
    <col min="8" max="16384" width="9.140625" style="10"/>
  </cols>
  <sheetData>
    <row r="1" spans="1:6" x14ac:dyDescent="0.25">
      <c r="F1" s="14" t="s">
        <v>81</v>
      </c>
    </row>
    <row r="2" spans="1:6" ht="36.75" customHeight="1" x14ac:dyDescent="0.25">
      <c r="A2" s="23" t="s">
        <v>83</v>
      </c>
      <c r="B2" s="23"/>
      <c r="C2" s="23"/>
      <c r="D2" s="23"/>
      <c r="E2" s="23"/>
      <c r="F2" s="23"/>
    </row>
    <row r="3" spans="1:6" x14ac:dyDescent="0.25">
      <c r="D3" s="24" t="s">
        <v>80</v>
      </c>
      <c r="E3" s="24"/>
      <c r="F3" s="24"/>
    </row>
    <row r="4" spans="1:6" ht="10.5" customHeight="1" x14ac:dyDescent="0.25">
      <c r="A4" s="27" t="s">
        <v>3</v>
      </c>
      <c r="B4" s="29" t="s">
        <v>4</v>
      </c>
      <c r="C4" s="31"/>
      <c r="D4" s="32"/>
      <c r="E4" s="32"/>
      <c r="F4" s="28"/>
    </row>
    <row r="5" spans="1:6" ht="47.25" x14ac:dyDescent="0.25">
      <c r="A5" s="28"/>
      <c r="B5" s="30"/>
      <c r="C5" s="11" t="s">
        <v>79</v>
      </c>
      <c r="D5" s="11" t="s">
        <v>82</v>
      </c>
      <c r="E5" s="11" t="s">
        <v>77</v>
      </c>
      <c r="F5" s="12" t="s">
        <v>78</v>
      </c>
    </row>
    <row r="6" spans="1:6" s="19" customFormat="1" x14ac:dyDescent="0.25">
      <c r="A6" s="15">
        <v>10000000</v>
      </c>
      <c r="B6" s="15" t="s">
        <v>12</v>
      </c>
      <c r="C6" s="16">
        <v>13832.088680000001</v>
      </c>
      <c r="D6" s="16">
        <v>18099.78</v>
      </c>
      <c r="E6" s="17">
        <f>D6-C6</f>
        <v>4267.6913199999981</v>
      </c>
      <c r="F6" s="18">
        <f>D6/C6*100</f>
        <v>130.85355667340906</v>
      </c>
    </row>
    <row r="7" spans="1:6" ht="31.5" x14ac:dyDescent="0.25">
      <c r="A7" s="13">
        <v>11000000</v>
      </c>
      <c r="B7" s="13" t="s">
        <v>13</v>
      </c>
      <c r="C7" s="7">
        <v>10669.712460000001</v>
      </c>
      <c r="D7" s="7">
        <v>12504.950999999999</v>
      </c>
      <c r="E7" s="8">
        <f t="shared" ref="E7:E70" si="0">D7-C7</f>
        <v>1835.2385399999985</v>
      </c>
      <c r="F7" s="9">
        <f t="shared" ref="F7:F70" si="1">D7/C7*100</f>
        <v>117.2004498423006</v>
      </c>
    </row>
    <row r="8" spans="1:6" x14ac:dyDescent="0.25">
      <c r="A8" s="13">
        <v>11010000</v>
      </c>
      <c r="B8" s="13" t="s">
        <v>14</v>
      </c>
      <c r="C8" s="7">
        <v>10668.15646</v>
      </c>
      <c r="D8" s="7">
        <v>12504.905000000001</v>
      </c>
      <c r="E8" s="8">
        <f t="shared" si="0"/>
        <v>1836.7485400000005</v>
      </c>
      <c r="F8" s="9">
        <f t="shared" si="1"/>
        <v>117.21711288062606</v>
      </c>
    </row>
    <row r="9" spans="1:6" ht="47.25" x14ac:dyDescent="0.25">
      <c r="A9" s="13">
        <v>11010100</v>
      </c>
      <c r="B9" s="13" t="s">
        <v>15</v>
      </c>
      <c r="C9" s="7">
        <v>9594.0564100000011</v>
      </c>
      <c r="D9" s="7">
        <v>10755.574000000001</v>
      </c>
      <c r="E9" s="8">
        <f t="shared" si="0"/>
        <v>1161.5175899999995</v>
      </c>
      <c r="F9" s="9">
        <f t="shared" si="1"/>
        <v>112.10663707156586</v>
      </c>
    </row>
    <row r="10" spans="1:6" ht="63" x14ac:dyDescent="0.25">
      <c r="A10" s="13">
        <v>11010200</v>
      </c>
      <c r="B10" s="13" t="s">
        <v>16</v>
      </c>
      <c r="C10" s="7">
        <v>349.86700999999999</v>
      </c>
      <c r="D10" s="7">
        <v>387.815</v>
      </c>
      <c r="E10" s="8">
        <f t="shared" si="0"/>
        <v>37.947990000000004</v>
      </c>
      <c r="F10" s="9">
        <f t="shared" si="1"/>
        <v>110.84640418083431</v>
      </c>
    </row>
    <row r="11" spans="1:6" ht="47.25" x14ac:dyDescent="0.25">
      <c r="A11" s="13">
        <v>11010400</v>
      </c>
      <c r="B11" s="13" t="s">
        <v>17</v>
      </c>
      <c r="C11" s="7">
        <v>635.86405000000002</v>
      </c>
      <c r="D11" s="7">
        <v>1101.7739999999999</v>
      </c>
      <c r="E11" s="8">
        <f t="shared" si="0"/>
        <v>465.90994999999987</v>
      </c>
      <c r="F11" s="9">
        <f t="shared" si="1"/>
        <v>173.2719439005869</v>
      </c>
    </row>
    <row r="12" spans="1:6" ht="31.5" x14ac:dyDescent="0.25">
      <c r="A12" s="13">
        <v>11010500</v>
      </c>
      <c r="B12" s="13" t="s">
        <v>18</v>
      </c>
      <c r="C12" s="7">
        <v>88.368990000000011</v>
      </c>
      <c r="D12" s="7">
        <v>259.74099999999999</v>
      </c>
      <c r="E12" s="8">
        <f t="shared" si="0"/>
        <v>171.37200999999999</v>
      </c>
      <c r="F12" s="9">
        <f t="shared" si="1"/>
        <v>293.92776810055199</v>
      </c>
    </row>
    <row r="13" spans="1:6" x14ac:dyDescent="0.25">
      <c r="A13" s="13">
        <v>11020000</v>
      </c>
      <c r="B13" s="13" t="s">
        <v>19</v>
      </c>
      <c r="C13" s="7">
        <v>1.556</v>
      </c>
      <c r="D13" s="7">
        <v>0.05</v>
      </c>
      <c r="E13" s="8">
        <f t="shared" si="0"/>
        <v>-1.506</v>
      </c>
      <c r="F13" s="9"/>
    </row>
    <row r="14" spans="1:6" ht="31.5" x14ac:dyDescent="0.25">
      <c r="A14" s="13">
        <v>11020200</v>
      </c>
      <c r="B14" s="13" t="s">
        <v>20</v>
      </c>
      <c r="C14" s="7">
        <v>1.556</v>
      </c>
      <c r="D14" s="7">
        <v>0.05</v>
      </c>
      <c r="E14" s="8">
        <f t="shared" si="0"/>
        <v>-1.506</v>
      </c>
      <c r="F14" s="9">
        <f t="shared" si="1"/>
        <v>3.2133676092544987</v>
      </c>
    </row>
    <row r="15" spans="1:6" ht="31.5" x14ac:dyDescent="0.25">
      <c r="A15" s="13">
        <v>13000000</v>
      </c>
      <c r="B15" s="13" t="s">
        <v>21</v>
      </c>
      <c r="C15" s="7">
        <v>12.144909999999999</v>
      </c>
      <c r="D15" s="7">
        <v>10.25</v>
      </c>
      <c r="E15" s="8">
        <f t="shared" si="0"/>
        <v>-1.8949099999999994</v>
      </c>
      <c r="F15" s="9">
        <f t="shared" si="1"/>
        <v>84.397496564404349</v>
      </c>
    </row>
    <row r="16" spans="1:6" hidden="1" x14ac:dyDescent="0.25">
      <c r="A16" s="13">
        <v>13010000</v>
      </c>
      <c r="B16" s="13" t="s">
        <v>22</v>
      </c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ht="63" hidden="1" x14ac:dyDescent="0.25">
      <c r="A17" s="13">
        <v>13010200</v>
      </c>
      <c r="B17" s="13" t="s">
        <v>23</v>
      </c>
      <c r="C17" s="7">
        <v>0</v>
      </c>
      <c r="D17" s="7">
        <v>0</v>
      </c>
      <c r="E17" s="8">
        <f t="shared" si="0"/>
        <v>0</v>
      </c>
      <c r="F17" s="9" t="e">
        <f t="shared" si="1"/>
        <v>#DIV/0!</v>
      </c>
    </row>
    <row r="18" spans="1:6" x14ac:dyDescent="0.25">
      <c r="A18" s="13">
        <v>13030000</v>
      </c>
      <c r="B18" s="13" t="s">
        <v>24</v>
      </c>
      <c r="C18" s="7">
        <v>12.144909999999999</v>
      </c>
      <c r="D18" s="7">
        <v>10.25</v>
      </c>
      <c r="E18" s="8">
        <f t="shared" si="0"/>
        <v>-1.8949099999999994</v>
      </c>
      <c r="F18" s="9">
        <f t="shared" si="1"/>
        <v>84.397496564404349</v>
      </c>
    </row>
    <row r="19" spans="1:6" ht="31.5" x14ac:dyDescent="0.25">
      <c r="A19" s="13">
        <v>13030100</v>
      </c>
      <c r="B19" s="13" t="s">
        <v>25</v>
      </c>
      <c r="C19" s="7">
        <v>0.45918999999999999</v>
      </c>
      <c r="D19" s="7">
        <v>0.89</v>
      </c>
      <c r="E19" s="8">
        <f t="shared" si="0"/>
        <v>0.43081000000000003</v>
      </c>
      <c r="F19" s="9">
        <f t="shared" si="1"/>
        <v>193.81955181950826</v>
      </c>
    </row>
    <row r="20" spans="1:6" ht="31.5" x14ac:dyDescent="0.25">
      <c r="A20" s="13">
        <v>13030200</v>
      </c>
      <c r="B20" s="13" t="s">
        <v>26</v>
      </c>
      <c r="C20" s="7">
        <v>6.5340800000000003</v>
      </c>
      <c r="D20" s="7">
        <v>8.0500000000000007</v>
      </c>
      <c r="E20" s="8">
        <f t="shared" si="0"/>
        <v>1.5159200000000004</v>
      </c>
      <c r="F20" s="9">
        <f t="shared" si="1"/>
        <v>123.2002056907782</v>
      </c>
    </row>
    <row r="21" spans="1:6" ht="31.5" x14ac:dyDescent="0.25">
      <c r="A21" s="13">
        <v>13030700</v>
      </c>
      <c r="B21" s="13" t="s">
        <v>27</v>
      </c>
      <c r="C21" s="7">
        <v>2.10771</v>
      </c>
      <c r="D21" s="7">
        <v>0.78</v>
      </c>
      <c r="E21" s="8">
        <f t="shared" si="0"/>
        <v>-1.3277099999999999</v>
      </c>
      <c r="F21" s="9">
        <f t="shared" si="1"/>
        <v>37.006988627467727</v>
      </c>
    </row>
    <row r="22" spans="1:6" ht="31.5" x14ac:dyDescent="0.25">
      <c r="A22" s="13">
        <v>13030800</v>
      </c>
      <c r="B22" s="13" t="s">
        <v>28</v>
      </c>
      <c r="C22" s="7">
        <v>1.91154</v>
      </c>
      <c r="D22" s="7">
        <v>0.55000000000000004</v>
      </c>
      <c r="E22" s="8">
        <f t="shared" si="0"/>
        <v>-1.36154</v>
      </c>
      <c r="F22" s="9">
        <f t="shared" si="1"/>
        <v>28.772612657857017</v>
      </c>
    </row>
    <row r="23" spans="1:6" ht="31.5" x14ac:dyDescent="0.25">
      <c r="A23" s="13">
        <v>13030900</v>
      </c>
      <c r="B23" s="13" t="s">
        <v>29</v>
      </c>
      <c r="C23" s="7">
        <v>1.13239</v>
      </c>
      <c r="D23" s="7">
        <v>0</v>
      </c>
      <c r="E23" s="8">
        <f t="shared" si="0"/>
        <v>-1.13239</v>
      </c>
      <c r="F23" s="9">
        <f t="shared" si="1"/>
        <v>0</v>
      </c>
    </row>
    <row r="24" spans="1:6" x14ac:dyDescent="0.25">
      <c r="A24" s="13">
        <v>14000000</v>
      </c>
      <c r="B24" s="13" t="s">
        <v>30</v>
      </c>
      <c r="C24" s="7">
        <v>411.56405000000001</v>
      </c>
      <c r="D24" s="7">
        <v>2037.25</v>
      </c>
      <c r="E24" s="8">
        <f t="shared" si="0"/>
        <v>1625.68595</v>
      </c>
      <c r="F24" s="9">
        <f t="shared" si="1"/>
        <v>495.00193226303412</v>
      </c>
    </row>
    <row r="25" spans="1:6" ht="31.5" x14ac:dyDescent="0.25">
      <c r="A25" s="13">
        <v>14020000</v>
      </c>
      <c r="B25" s="13" t="s">
        <v>31</v>
      </c>
      <c r="C25" s="7">
        <v>0</v>
      </c>
      <c r="D25" s="7">
        <v>366.31</v>
      </c>
      <c r="E25" s="8">
        <f t="shared" si="0"/>
        <v>366.31</v>
      </c>
      <c r="F25" s="9">
        <v>0</v>
      </c>
    </row>
    <row r="26" spans="1:6" x14ac:dyDescent="0.25">
      <c r="A26" s="13">
        <v>14021900</v>
      </c>
      <c r="B26" s="13" t="s">
        <v>32</v>
      </c>
      <c r="C26" s="7">
        <v>0</v>
      </c>
      <c r="D26" s="7">
        <v>366.31</v>
      </c>
      <c r="E26" s="8">
        <f t="shared" si="0"/>
        <v>366.31</v>
      </c>
      <c r="F26" s="9">
        <v>0</v>
      </c>
    </row>
    <row r="27" spans="1:6" ht="31.5" x14ac:dyDescent="0.25">
      <c r="A27" s="13">
        <v>14030000</v>
      </c>
      <c r="B27" s="13" t="s">
        <v>33</v>
      </c>
      <c r="C27" s="7">
        <v>0</v>
      </c>
      <c r="D27" s="7">
        <v>1184.3</v>
      </c>
      <c r="E27" s="8">
        <f t="shared" si="0"/>
        <v>1184.3</v>
      </c>
      <c r="F27" s="9">
        <v>0</v>
      </c>
    </row>
    <row r="28" spans="1:6" x14ac:dyDescent="0.25">
      <c r="A28" s="13">
        <v>14031900</v>
      </c>
      <c r="B28" s="13" t="s">
        <v>32</v>
      </c>
      <c r="C28" s="7">
        <v>0</v>
      </c>
      <c r="D28" s="7">
        <v>1184.3</v>
      </c>
      <c r="E28" s="8">
        <f t="shared" si="0"/>
        <v>1184.3</v>
      </c>
      <c r="F28" s="9">
        <v>0</v>
      </c>
    </row>
    <row r="29" spans="1:6" ht="31.5" x14ac:dyDescent="0.25">
      <c r="A29" s="13">
        <v>14040000</v>
      </c>
      <c r="B29" s="13" t="s">
        <v>34</v>
      </c>
      <c r="C29" s="7">
        <v>411.56405000000001</v>
      </c>
      <c r="D29" s="7">
        <v>486.64</v>
      </c>
      <c r="E29" s="8">
        <f t="shared" si="0"/>
        <v>75.075949999999978</v>
      </c>
      <c r="F29" s="9">
        <f t="shared" si="1"/>
        <v>118.24161998600218</v>
      </c>
    </row>
    <row r="30" spans="1:6" x14ac:dyDescent="0.25">
      <c r="A30" s="13">
        <v>18000000</v>
      </c>
      <c r="B30" s="13" t="s">
        <v>35</v>
      </c>
      <c r="C30" s="7">
        <v>2738.6672600000002</v>
      </c>
      <c r="D30" s="7">
        <v>3547.33</v>
      </c>
      <c r="E30" s="8">
        <f t="shared" si="0"/>
        <v>808.66273999999976</v>
      </c>
      <c r="F30" s="9">
        <f t="shared" si="1"/>
        <v>129.52760095434155</v>
      </c>
    </row>
    <row r="31" spans="1:6" x14ac:dyDescent="0.25">
      <c r="A31" s="13">
        <v>18010000</v>
      </c>
      <c r="B31" s="13" t="s">
        <v>36</v>
      </c>
      <c r="C31" s="7">
        <v>949.55515000000003</v>
      </c>
      <c r="D31" s="7">
        <v>1510.51</v>
      </c>
      <c r="E31" s="8">
        <f t="shared" si="0"/>
        <v>560.95484999999996</v>
      </c>
      <c r="F31" s="9">
        <f t="shared" si="1"/>
        <v>159.07554184714809</v>
      </c>
    </row>
    <row r="32" spans="1:6" ht="47.25" x14ac:dyDescent="0.25">
      <c r="A32" s="13">
        <v>18010100</v>
      </c>
      <c r="B32" s="13" t="s">
        <v>37</v>
      </c>
      <c r="C32" s="7">
        <v>13.02591</v>
      </c>
      <c r="D32" s="7">
        <v>10.91</v>
      </c>
      <c r="E32" s="8">
        <f t="shared" si="0"/>
        <v>-2.1159099999999995</v>
      </c>
      <c r="F32" s="9">
        <f t="shared" si="1"/>
        <v>83.756144484339288</v>
      </c>
    </row>
    <row r="33" spans="1:6" ht="47.25" x14ac:dyDescent="0.25">
      <c r="A33" s="13">
        <v>18010200</v>
      </c>
      <c r="B33" s="13" t="s">
        <v>38</v>
      </c>
      <c r="C33" s="7">
        <v>8.6449999999999999E-2</v>
      </c>
      <c r="D33" s="7">
        <v>0.54</v>
      </c>
      <c r="E33" s="8">
        <f t="shared" si="0"/>
        <v>0.45355000000000001</v>
      </c>
      <c r="F33" s="9">
        <f t="shared" si="1"/>
        <v>624.63851937536151</v>
      </c>
    </row>
    <row r="34" spans="1:6" ht="47.25" x14ac:dyDescent="0.25">
      <c r="A34" s="13">
        <v>18010300</v>
      </c>
      <c r="B34" s="13" t="s">
        <v>39</v>
      </c>
      <c r="C34" s="7">
        <v>3.0145</v>
      </c>
      <c r="D34" s="7">
        <v>17.440000000000001</v>
      </c>
      <c r="E34" s="8">
        <f t="shared" si="0"/>
        <v>14.425500000000001</v>
      </c>
      <c r="F34" s="9">
        <f t="shared" si="1"/>
        <v>578.53707082434903</v>
      </c>
    </row>
    <row r="35" spans="1:6" ht="47.25" x14ac:dyDescent="0.25">
      <c r="A35" s="13">
        <v>18010400</v>
      </c>
      <c r="B35" s="13" t="s">
        <v>40</v>
      </c>
      <c r="C35" s="7">
        <v>119.12524999999999</v>
      </c>
      <c r="D35" s="7">
        <v>156.55000000000001</v>
      </c>
      <c r="E35" s="8">
        <f t="shared" si="0"/>
        <v>37.424750000000017</v>
      </c>
      <c r="F35" s="9">
        <f t="shared" si="1"/>
        <v>131.41630342853426</v>
      </c>
    </row>
    <row r="36" spans="1:6" x14ac:dyDescent="0.25">
      <c r="A36" s="13">
        <v>18010500</v>
      </c>
      <c r="B36" s="13" t="s">
        <v>41</v>
      </c>
      <c r="C36" s="7">
        <v>145.53182999999999</v>
      </c>
      <c r="D36" s="7">
        <v>178.17</v>
      </c>
      <c r="E36" s="8">
        <f t="shared" si="0"/>
        <v>32.638170000000002</v>
      </c>
      <c r="F36" s="9">
        <f t="shared" si="1"/>
        <v>122.4268258016133</v>
      </c>
    </row>
    <row r="37" spans="1:6" x14ac:dyDescent="0.25">
      <c r="A37" s="13">
        <v>18010600</v>
      </c>
      <c r="B37" s="13" t="s">
        <v>42</v>
      </c>
      <c r="C37" s="7">
        <v>548.97379000000001</v>
      </c>
      <c r="D37" s="7">
        <v>948.97</v>
      </c>
      <c r="E37" s="8">
        <f t="shared" si="0"/>
        <v>399.99621000000002</v>
      </c>
      <c r="F37" s="9">
        <f t="shared" si="1"/>
        <v>172.86253320035553</v>
      </c>
    </row>
    <row r="38" spans="1:6" x14ac:dyDescent="0.25">
      <c r="A38" s="13">
        <v>18010700</v>
      </c>
      <c r="B38" s="13" t="s">
        <v>43</v>
      </c>
      <c r="C38" s="7">
        <v>17.498390000000001</v>
      </c>
      <c r="D38" s="7">
        <v>9.52</v>
      </c>
      <c r="E38" s="8">
        <f t="shared" si="0"/>
        <v>-7.978390000000001</v>
      </c>
      <c r="F38" s="9">
        <f t="shared" si="1"/>
        <v>54.405005260483961</v>
      </c>
    </row>
    <row r="39" spans="1:6" x14ac:dyDescent="0.25">
      <c r="A39" s="13">
        <v>18010900</v>
      </c>
      <c r="B39" s="13" t="s">
        <v>44</v>
      </c>
      <c r="C39" s="7">
        <v>102.29903</v>
      </c>
      <c r="D39" s="7">
        <v>163.41999999999999</v>
      </c>
      <c r="E39" s="8">
        <f t="shared" si="0"/>
        <v>61.120969999999986</v>
      </c>
      <c r="F39" s="9">
        <f t="shared" si="1"/>
        <v>159.74736026333778</v>
      </c>
    </row>
    <row r="40" spans="1:6" x14ac:dyDescent="0.25">
      <c r="A40" s="13">
        <v>18030000</v>
      </c>
      <c r="B40" s="13" t="s">
        <v>45</v>
      </c>
      <c r="C40" s="7">
        <v>0.40699999999999997</v>
      </c>
      <c r="D40" s="7">
        <v>0.17</v>
      </c>
      <c r="E40" s="8">
        <f t="shared" si="0"/>
        <v>-0.23699999999999996</v>
      </c>
      <c r="F40" s="9"/>
    </row>
    <row r="41" spans="1:6" x14ac:dyDescent="0.25">
      <c r="A41" s="13">
        <v>18030200</v>
      </c>
      <c r="B41" s="13" t="s">
        <v>46</v>
      </c>
      <c r="C41" s="7">
        <v>0.40699999999999997</v>
      </c>
      <c r="D41" s="7">
        <v>0.17</v>
      </c>
      <c r="E41" s="8">
        <f t="shared" si="0"/>
        <v>-0.23699999999999996</v>
      </c>
      <c r="F41" s="9">
        <f t="shared" si="1"/>
        <v>41.769041769041777</v>
      </c>
    </row>
    <row r="42" spans="1:6" x14ac:dyDescent="0.25">
      <c r="A42" s="13">
        <v>18050000</v>
      </c>
      <c r="B42" s="13" t="s">
        <v>47</v>
      </c>
      <c r="C42" s="7">
        <v>1788.7051099999999</v>
      </c>
      <c r="D42" s="7">
        <v>2036.65</v>
      </c>
      <c r="E42" s="8">
        <f t="shared" si="0"/>
        <v>247.94489000000021</v>
      </c>
      <c r="F42" s="9">
        <f t="shared" si="1"/>
        <v>113.86169741528833</v>
      </c>
    </row>
    <row r="43" spans="1:6" x14ac:dyDescent="0.25">
      <c r="A43" s="13">
        <v>18050300</v>
      </c>
      <c r="B43" s="13" t="s">
        <v>48</v>
      </c>
      <c r="C43" s="7">
        <v>203.60570000000001</v>
      </c>
      <c r="D43" s="7">
        <v>182.94</v>
      </c>
      <c r="E43" s="8">
        <f t="shared" si="0"/>
        <v>-20.665700000000015</v>
      </c>
      <c r="F43" s="9">
        <f t="shared" si="1"/>
        <v>89.850136808547092</v>
      </c>
    </row>
    <row r="44" spans="1:6" x14ac:dyDescent="0.25">
      <c r="A44" s="13">
        <v>18050400</v>
      </c>
      <c r="B44" s="13" t="s">
        <v>49</v>
      </c>
      <c r="C44" s="7">
        <v>1124.9735600000001</v>
      </c>
      <c r="D44" s="7">
        <v>1228.77</v>
      </c>
      <c r="E44" s="8">
        <f t="shared" si="0"/>
        <v>103.79643999999985</v>
      </c>
      <c r="F44" s="9">
        <f t="shared" si="1"/>
        <v>109.22656706705176</v>
      </c>
    </row>
    <row r="45" spans="1:6" ht="63" x14ac:dyDescent="0.25">
      <c r="A45" s="13">
        <v>18050500</v>
      </c>
      <c r="B45" s="13" t="s">
        <v>50</v>
      </c>
      <c r="C45" s="7">
        <v>460.12584999999996</v>
      </c>
      <c r="D45" s="7">
        <v>624.94000000000005</v>
      </c>
      <c r="E45" s="8">
        <f t="shared" si="0"/>
        <v>164.8141500000001</v>
      </c>
      <c r="F45" s="9">
        <f t="shared" si="1"/>
        <v>135.8193633328795</v>
      </c>
    </row>
    <row r="46" spans="1:6" s="19" customFormat="1" x14ac:dyDescent="0.25">
      <c r="A46" s="15">
        <v>20000000</v>
      </c>
      <c r="B46" s="15" t="s">
        <v>51</v>
      </c>
      <c r="C46" s="16">
        <v>294.42407999999995</v>
      </c>
      <c r="D46" s="16">
        <v>436.08</v>
      </c>
      <c r="E46" s="17">
        <f t="shared" si="0"/>
        <v>141.65592000000004</v>
      </c>
      <c r="F46" s="18">
        <f t="shared" si="1"/>
        <v>148.11288533193348</v>
      </c>
    </row>
    <row r="47" spans="1:6" x14ac:dyDescent="0.25">
      <c r="A47" s="13">
        <v>21000000</v>
      </c>
      <c r="B47" s="13" t="s">
        <v>52</v>
      </c>
      <c r="C47" s="7">
        <v>17.850000000000001</v>
      </c>
      <c r="D47" s="7">
        <v>2.23</v>
      </c>
      <c r="E47" s="8">
        <f t="shared" si="0"/>
        <v>-15.620000000000001</v>
      </c>
      <c r="F47" s="9">
        <f t="shared" si="1"/>
        <v>12.49299719887955</v>
      </c>
    </row>
    <row r="48" spans="1:6" x14ac:dyDescent="0.25">
      <c r="A48" s="13">
        <v>21080000</v>
      </c>
      <c r="B48" s="13" t="s">
        <v>53</v>
      </c>
      <c r="C48" s="7">
        <v>17.850000000000001</v>
      </c>
      <c r="D48" s="7">
        <v>2.23</v>
      </c>
      <c r="E48" s="8">
        <f t="shared" si="0"/>
        <v>-15.620000000000001</v>
      </c>
      <c r="F48" s="9">
        <f t="shared" si="1"/>
        <v>12.49299719887955</v>
      </c>
    </row>
    <row r="49" spans="1:6" x14ac:dyDescent="0.25">
      <c r="A49" s="13">
        <v>21081100</v>
      </c>
      <c r="B49" s="13" t="s">
        <v>54</v>
      </c>
      <c r="C49" s="7">
        <v>0.85</v>
      </c>
      <c r="D49" s="7">
        <v>2.23</v>
      </c>
      <c r="E49" s="8">
        <f t="shared" si="0"/>
        <v>1.38</v>
      </c>
      <c r="F49" s="9">
        <f t="shared" si="1"/>
        <v>262.35294117647061</v>
      </c>
    </row>
    <row r="50" spans="1:6" ht="47.25" hidden="1" x14ac:dyDescent="0.25">
      <c r="A50" s="13">
        <v>21081500</v>
      </c>
      <c r="B50" s="13" t="s">
        <v>55</v>
      </c>
      <c r="C50" s="7">
        <v>17</v>
      </c>
      <c r="D50" s="7">
        <v>0</v>
      </c>
      <c r="E50" s="8">
        <f t="shared" si="0"/>
        <v>-17</v>
      </c>
      <c r="F50" s="9"/>
    </row>
    <row r="51" spans="1:6" ht="31.5" x14ac:dyDescent="0.25">
      <c r="A51" s="13">
        <v>22000000</v>
      </c>
      <c r="B51" s="13" t="s">
        <v>56</v>
      </c>
      <c r="C51" s="7">
        <v>255.64814999999999</v>
      </c>
      <c r="D51" s="7">
        <v>402.02</v>
      </c>
      <c r="E51" s="8">
        <f t="shared" si="0"/>
        <v>146.37184999999999</v>
      </c>
      <c r="F51" s="9">
        <f t="shared" si="1"/>
        <v>157.25519625313152</v>
      </c>
    </row>
    <row r="52" spans="1:6" x14ac:dyDescent="0.25">
      <c r="A52" s="13">
        <v>22010000</v>
      </c>
      <c r="B52" s="13" t="s">
        <v>57</v>
      </c>
      <c r="C52" s="7">
        <v>196.92517999999998</v>
      </c>
      <c r="D52" s="7">
        <v>275.94</v>
      </c>
      <c r="E52" s="8">
        <f t="shared" si="0"/>
        <v>79.014820000000014</v>
      </c>
      <c r="F52" s="9">
        <f t="shared" si="1"/>
        <v>140.12428476642756</v>
      </c>
    </row>
    <row r="53" spans="1:6" x14ac:dyDescent="0.25">
      <c r="A53" s="13">
        <v>22012500</v>
      </c>
      <c r="B53" s="13" t="s">
        <v>58</v>
      </c>
      <c r="C53" s="7">
        <v>196.92517999999998</v>
      </c>
      <c r="D53" s="7">
        <v>275.94</v>
      </c>
      <c r="E53" s="8">
        <f t="shared" si="0"/>
        <v>79.014820000000014</v>
      </c>
      <c r="F53" s="9">
        <f t="shared" si="1"/>
        <v>140.12428476642756</v>
      </c>
    </row>
    <row r="54" spans="1:6" ht="31.5" x14ac:dyDescent="0.25">
      <c r="A54" s="13">
        <v>22080000</v>
      </c>
      <c r="B54" s="13" t="s">
        <v>59</v>
      </c>
      <c r="C54" s="7">
        <v>23.537179999999999</v>
      </c>
      <c r="D54" s="7">
        <v>22.34</v>
      </c>
      <c r="E54" s="8">
        <f t="shared" si="0"/>
        <v>-1.1971799999999995</v>
      </c>
      <c r="F54" s="9">
        <f t="shared" si="1"/>
        <v>94.913664253746632</v>
      </c>
    </row>
    <row r="55" spans="1:6" ht="47.25" x14ac:dyDescent="0.25">
      <c r="A55" s="13">
        <v>22080400</v>
      </c>
      <c r="B55" s="13" t="s">
        <v>60</v>
      </c>
      <c r="C55" s="7">
        <v>23.537179999999999</v>
      </c>
      <c r="D55" s="7">
        <v>22.34</v>
      </c>
      <c r="E55" s="8">
        <f t="shared" si="0"/>
        <v>-1.1971799999999995</v>
      </c>
      <c r="F55" s="9">
        <f t="shared" si="1"/>
        <v>94.913664253746632</v>
      </c>
    </row>
    <row r="56" spans="1:6" x14ac:dyDescent="0.25">
      <c r="A56" s="13">
        <v>22090000</v>
      </c>
      <c r="B56" s="13" t="s">
        <v>61</v>
      </c>
      <c r="C56" s="7">
        <v>35.185790000000004</v>
      </c>
      <c r="D56" s="7">
        <v>103.74</v>
      </c>
      <c r="E56" s="8">
        <f t="shared" si="0"/>
        <v>68.554209999999983</v>
      </c>
      <c r="F56" s="9">
        <f t="shared" si="1"/>
        <v>294.83493194269613</v>
      </c>
    </row>
    <row r="57" spans="1:6" ht="47.25" x14ac:dyDescent="0.25">
      <c r="A57" s="13">
        <v>22090100</v>
      </c>
      <c r="B57" s="13" t="s">
        <v>62</v>
      </c>
      <c r="C57" s="7">
        <v>33.128790000000002</v>
      </c>
      <c r="D57" s="7">
        <v>102.31</v>
      </c>
      <c r="E57" s="8">
        <f t="shared" si="0"/>
        <v>69.181209999999993</v>
      </c>
      <c r="F57" s="9">
        <f t="shared" si="1"/>
        <v>308.82504311204843</v>
      </c>
    </row>
    <row r="58" spans="1:6" ht="47.25" x14ac:dyDescent="0.25">
      <c r="A58" s="13">
        <v>22090400</v>
      </c>
      <c r="B58" s="13" t="s">
        <v>63</v>
      </c>
      <c r="C58" s="7">
        <v>2.0569999999999999</v>
      </c>
      <c r="D58" s="7">
        <v>1.43</v>
      </c>
      <c r="E58" s="8">
        <f t="shared" si="0"/>
        <v>-0.627</v>
      </c>
      <c r="F58" s="9">
        <f t="shared" si="1"/>
        <v>69.518716577540104</v>
      </c>
    </row>
    <row r="59" spans="1:6" x14ac:dyDescent="0.25">
      <c r="A59" s="13">
        <v>24000000</v>
      </c>
      <c r="B59" s="13" t="s">
        <v>64</v>
      </c>
      <c r="C59" s="7">
        <v>20.925930000000001</v>
      </c>
      <c r="D59" s="7">
        <v>31.83</v>
      </c>
      <c r="E59" s="8">
        <f t="shared" si="0"/>
        <v>10.904069999999997</v>
      </c>
      <c r="F59" s="9">
        <f t="shared" si="1"/>
        <v>152.10793498783565</v>
      </c>
    </row>
    <row r="60" spans="1:6" ht="12.75" customHeight="1" x14ac:dyDescent="0.25">
      <c r="A60" s="13">
        <v>24060000</v>
      </c>
      <c r="B60" s="13" t="s">
        <v>53</v>
      </c>
      <c r="C60" s="7">
        <v>20.925930000000001</v>
      </c>
      <c r="D60" s="7">
        <v>31.83</v>
      </c>
      <c r="E60" s="8">
        <f t="shared" si="0"/>
        <v>10.904069999999997</v>
      </c>
      <c r="F60" s="9">
        <f t="shared" si="1"/>
        <v>152.10793498783565</v>
      </c>
    </row>
    <row r="61" spans="1:6" ht="14.25" customHeight="1" x14ac:dyDescent="0.25">
      <c r="A61" s="13">
        <v>24060300</v>
      </c>
      <c r="B61" s="13" t="s">
        <v>53</v>
      </c>
      <c r="C61" s="7">
        <v>20.925930000000001</v>
      </c>
      <c r="D61" s="7">
        <v>31.83</v>
      </c>
      <c r="E61" s="8">
        <f t="shared" si="0"/>
        <v>10.904069999999997</v>
      </c>
      <c r="F61" s="9">
        <f t="shared" si="1"/>
        <v>152.10793498783565</v>
      </c>
    </row>
    <row r="62" spans="1:6" s="19" customFormat="1" x14ac:dyDescent="0.25">
      <c r="A62" s="15">
        <v>40000000</v>
      </c>
      <c r="B62" s="15" t="s">
        <v>65</v>
      </c>
      <c r="C62" s="16">
        <v>6772.7529999999997</v>
      </c>
      <c r="D62" s="16">
        <v>5740.47</v>
      </c>
      <c r="E62" s="17">
        <f t="shared" si="0"/>
        <v>-1032.2829999999994</v>
      </c>
      <c r="F62" s="18">
        <f t="shared" si="1"/>
        <v>84.758295481911134</v>
      </c>
    </row>
    <row r="63" spans="1:6" x14ac:dyDescent="0.25">
      <c r="A63" s="13">
        <v>41000000</v>
      </c>
      <c r="B63" s="13" t="s">
        <v>66</v>
      </c>
      <c r="C63" s="7">
        <v>6772.7529999999997</v>
      </c>
      <c r="D63" s="7">
        <v>5740.47</v>
      </c>
      <c r="E63" s="8">
        <f t="shared" si="0"/>
        <v>-1032.2829999999994</v>
      </c>
      <c r="F63" s="9">
        <f t="shared" si="1"/>
        <v>84.758295481911134</v>
      </c>
    </row>
    <row r="64" spans="1:6" x14ac:dyDescent="0.25">
      <c r="A64" s="13">
        <v>41030000</v>
      </c>
      <c r="B64" s="13" t="s">
        <v>67</v>
      </c>
      <c r="C64" s="7">
        <v>6038.6</v>
      </c>
      <c r="D64" s="7">
        <v>4933.3</v>
      </c>
      <c r="E64" s="8">
        <f t="shared" si="0"/>
        <v>-1105.3000000000002</v>
      </c>
      <c r="F64" s="9">
        <f t="shared" si="1"/>
        <v>81.696088497333818</v>
      </c>
    </row>
    <row r="65" spans="1:6" x14ac:dyDescent="0.25">
      <c r="A65" s="13">
        <v>41033900</v>
      </c>
      <c r="B65" s="13" t="s">
        <v>68</v>
      </c>
      <c r="C65" s="7">
        <v>4171.8</v>
      </c>
      <c r="D65" s="7">
        <v>4933.3</v>
      </c>
      <c r="E65" s="8">
        <f t="shared" si="0"/>
        <v>761.5</v>
      </c>
      <c r="F65" s="9">
        <f t="shared" si="1"/>
        <v>118.25351167361811</v>
      </c>
    </row>
    <row r="66" spans="1:6" ht="31.5" x14ac:dyDescent="0.25">
      <c r="A66" s="13">
        <v>41034200</v>
      </c>
      <c r="B66" s="13" t="s">
        <v>69</v>
      </c>
      <c r="C66" s="7">
        <v>1866.8</v>
      </c>
      <c r="D66" s="7">
        <v>0</v>
      </c>
      <c r="E66" s="8">
        <f t="shared" si="0"/>
        <v>-1866.8</v>
      </c>
      <c r="F66" s="9">
        <f t="shared" si="1"/>
        <v>0</v>
      </c>
    </row>
    <row r="67" spans="1:6" x14ac:dyDescent="0.25">
      <c r="A67" s="13">
        <v>41040000</v>
      </c>
      <c r="B67" s="13" t="s">
        <v>70</v>
      </c>
      <c r="C67" s="7">
        <v>683.904</v>
      </c>
      <c r="D67" s="7">
        <v>498.7</v>
      </c>
      <c r="E67" s="8">
        <f t="shared" si="0"/>
        <v>-185.20400000000001</v>
      </c>
      <c r="F67" s="9">
        <f t="shared" si="1"/>
        <v>72.919591053715138</v>
      </c>
    </row>
    <row r="68" spans="1:6" ht="63" x14ac:dyDescent="0.25">
      <c r="A68" s="13">
        <v>41040200</v>
      </c>
      <c r="B68" s="13" t="s">
        <v>71</v>
      </c>
      <c r="C68" s="7">
        <v>683.904</v>
      </c>
      <c r="D68" s="7">
        <v>498.7</v>
      </c>
      <c r="E68" s="8">
        <f t="shared" si="0"/>
        <v>-185.20400000000001</v>
      </c>
      <c r="F68" s="9">
        <f t="shared" si="1"/>
        <v>72.919591053715138</v>
      </c>
    </row>
    <row r="69" spans="1:6" x14ac:dyDescent="0.25">
      <c r="A69" s="13">
        <v>41050000</v>
      </c>
      <c r="B69" s="13" t="s">
        <v>72</v>
      </c>
      <c r="C69" s="7">
        <v>50.249000000000002</v>
      </c>
      <c r="D69" s="7">
        <v>308.47000000000003</v>
      </c>
      <c r="E69" s="8">
        <f t="shared" si="0"/>
        <v>258.221</v>
      </c>
      <c r="F69" s="9">
        <f t="shared" si="1"/>
        <v>613.88286334056397</v>
      </c>
    </row>
    <row r="70" spans="1:6" ht="47.25" x14ac:dyDescent="0.25">
      <c r="A70" s="13">
        <v>41051200</v>
      </c>
      <c r="B70" s="13" t="s">
        <v>73</v>
      </c>
      <c r="C70" s="7">
        <v>50.249000000000002</v>
      </c>
      <c r="D70" s="7">
        <v>47.02</v>
      </c>
      <c r="E70" s="8">
        <f t="shared" si="0"/>
        <v>-3.2289999999999992</v>
      </c>
      <c r="F70" s="9">
        <f t="shared" si="1"/>
        <v>93.574001472666126</v>
      </c>
    </row>
    <row r="71" spans="1:6" ht="15.75" customHeight="1" x14ac:dyDescent="0.25">
      <c r="A71" s="13">
        <v>41053900</v>
      </c>
      <c r="B71" s="13" t="s">
        <v>74</v>
      </c>
      <c r="C71" s="7">
        <v>0</v>
      </c>
      <c r="D71" s="7">
        <v>84.17</v>
      </c>
      <c r="E71" s="8">
        <f t="shared" ref="E71:E73" si="2">D71-C71</f>
        <v>84.17</v>
      </c>
      <c r="F71" s="9">
        <v>0</v>
      </c>
    </row>
    <row r="72" spans="1:6" x14ac:dyDescent="0.25">
      <c r="A72" s="25" t="s">
        <v>75</v>
      </c>
      <c r="B72" s="26"/>
      <c r="C72" s="20">
        <f>C6+C46</f>
        <v>14126.512760000001</v>
      </c>
      <c r="D72" s="20">
        <f>D6+D46</f>
        <v>18535.86</v>
      </c>
      <c r="E72" s="21">
        <f t="shared" si="2"/>
        <v>4409.3472399999991</v>
      </c>
      <c r="F72" s="22">
        <f t="shared" ref="F72:F73" si="3">D72/C72*100</f>
        <v>131.21327474736233</v>
      </c>
    </row>
    <row r="73" spans="1:6" x14ac:dyDescent="0.25">
      <c r="A73" s="25" t="s">
        <v>76</v>
      </c>
      <c r="B73" s="26"/>
      <c r="C73" s="20">
        <f>C62+C72</f>
        <v>20899.265760000002</v>
      </c>
      <c r="D73" s="20">
        <f>D62+D72</f>
        <v>24276.33</v>
      </c>
      <c r="E73" s="21">
        <f t="shared" si="2"/>
        <v>3377.0642399999997</v>
      </c>
      <c r="F73" s="22">
        <f t="shared" si="3"/>
        <v>116.15876978062794</v>
      </c>
    </row>
    <row r="74" spans="1:6" x14ac:dyDescent="0.25">
      <c r="A74" s="10" t="s">
        <v>84</v>
      </c>
      <c r="D74" s="10" t="s">
        <v>85</v>
      </c>
    </row>
  </sheetData>
  <mergeCells count="7">
    <mergeCell ref="A2:F2"/>
    <mergeCell ref="D3:F3"/>
    <mergeCell ref="A72:B72"/>
    <mergeCell ref="A73:B73"/>
    <mergeCell ref="A4:A5"/>
    <mergeCell ref="B4:B5"/>
    <mergeCell ref="C4:F4"/>
  </mergeCells>
  <pageMargins left="0.59055118110236227" right="0.19685039370078741" top="0.55118110236220474" bottom="0.51181102362204722" header="0.31496062992125984" footer="0.31496062992125984"/>
  <pageSetup paperSize="9" scale="83" fitToHeight="0" orientation="portrait" verticalDpi="0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6"/>
  <sheetViews>
    <sheetView workbookViewId="0">
      <selection activeCell="F78" sqref="F78"/>
    </sheetView>
  </sheetViews>
  <sheetFormatPr defaultRowHeight="12.75" x14ac:dyDescent="0.2"/>
  <cols>
    <col min="1" max="1" width="3.42578125" customWidth="1"/>
    <col min="3" max="3" width="25.140625" customWidth="1"/>
    <col min="4" max="6" width="13.85546875" customWidth="1"/>
    <col min="7" max="7" width="11.42578125" bestFit="1" customWidth="1"/>
    <col min="8" max="8" width="10.42578125" bestFit="1" customWidth="1"/>
  </cols>
  <sheetData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37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x14ac:dyDescent="0.2">
      <c r="G6" t="s">
        <v>2</v>
      </c>
    </row>
    <row r="7" spans="1:12" x14ac:dyDescent="0.2">
      <c r="A7" s="38"/>
      <c r="B7" s="39" t="s">
        <v>3</v>
      </c>
      <c r="C7" s="39" t="s">
        <v>4</v>
      </c>
      <c r="D7" s="39" t="s">
        <v>5</v>
      </c>
      <c r="E7" s="40"/>
      <c r="F7" s="40"/>
      <c r="G7" s="40"/>
      <c r="H7" s="40"/>
      <c r="I7" s="40"/>
    </row>
    <row r="8" spans="1:12" ht="28.5" customHeight="1" x14ac:dyDescent="0.2">
      <c r="A8" s="38"/>
      <c r="B8" s="40"/>
      <c r="C8" s="40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 x14ac:dyDescent="0.2">
      <c r="A9" s="4"/>
      <c r="B9" s="4">
        <v>10000000</v>
      </c>
      <c r="C9" s="4" t="s">
        <v>12</v>
      </c>
      <c r="D9" s="5">
        <v>53778000</v>
      </c>
      <c r="E9" s="5">
        <v>53778000</v>
      </c>
      <c r="F9" s="5">
        <v>11659100</v>
      </c>
      <c r="G9" s="5">
        <v>13832088.680000002</v>
      </c>
      <c r="H9" s="5">
        <f t="shared" ref="H9:H40" si="0">G9-F9</f>
        <v>2172988.6800000016</v>
      </c>
      <c r="I9" s="5">
        <f t="shared" ref="I9:I40" si="1">IF(F9=0,0,G9/F9*100)</f>
        <v>118.63770514019095</v>
      </c>
    </row>
    <row r="10" spans="1:12" x14ac:dyDescent="0.2">
      <c r="A10" s="4"/>
      <c r="B10" s="4">
        <v>11000000</v>
      </c>
      <c r="C10" s="4" t="s">
        <v>13</v>
      </c>
      <c r="D10" s="5">
        <v>34578000</v>
      </c>
      <c r="E10" s="5">
        <v>34578000</v>
      </c>
      <c r="F10" s="5">
        <v>8944300</v>
      </c>
      <c r="G10" s="5">
        <v>10669712.460000001</v>
      </c>
      <c r="H10" s="5">
        <f t="shared" si="0"/>
        <v>1725412.4600000009</v>
      </c>
      <c r="I10" s="5">
        <f t="shared" si="1"/>
        <v>119.29063716556914</v>
      </c>
    </row>
    <row r="11" spans="1:12" x14ac:dyDescent="0.2">
      <c r="A11" s="4"/>
      <c r="B11" s="4">
        <v>11010000</v>
      </c>
      <c r="C11" s="4" t="s">
        <v>14</v>
      </c>
      <c r="D11" s="5">
        <v>34578000</v>
      </c>
      <c r="E11" s="5">
        <v>34578000</v>
      </c>
      <c r="F11" s="5">
        <v>8944300</v>
      </c>
      <c r="G11" s="5">
        <v>10668156.460000001</v>
      </c>
      <c r="H11" s="5">
        <f t="shared" si="0"/>
        <v>1723856.4600000009</v>
      </c>
      <c r="I11" s="5">
        <f t="shared" si="1"/>
        <v>119.27324061133908</v>
      </c>
    </row>
    <row r="12" spans="1:12" x14ac:dyDescent="0.2">
      <c r="A12" s="4"/>
      <c r="B12" s="4">
        <v>11010100</v>
      </c>
      <c r="C12" s="4" t="s">
        <v>15</v>
      </c>
      <c r="D12" s="5">
        <v>30998000</v>
      </c>
      <c r="E12" s="5">
        <v>30998000</v>
      </c>
      <c r="F12" s="5">
        <v>8087500</v>
      </c>
      <c r="G12" s="5">
        <v>9594056.4100000001</v>
      </c>
      <c r="H12" s="5">
        <f t="shared" si="0"/>
        <v>1506556.4100000001</v>
      </c>
      <c r="I12" s="5">
        <f t="shared" si="1"/>
        <v>118.62820908809893</v>
      </c>
    </row>
    <row r="13" spans="1:12" x14ac:dyDescent="0.2">
      <c r="A13" s="4"/>
      <c r="B13" s="4">
        <v>11010200</v>
      </c>
      <c r="C13" s="4" t="s">
        <v>16</v>
      </c>
      <c r="D13" s="5">
        <v>1000000</v>
      </c>
      <c r="E13" s="5">
        <v>1000000</v>
      </c>
      <c r="F13" s="5">
        <v>273000</v>
      </c>
      <c r="G13" s="5">
        <v>349867.01</v>
      </c>
      <c r="H13" s="5">
        <f t="shared" si="0"/>
        <v>76867.010000000009</v>
      </c>
      <c r="I13" s="5">
        <f t="shared" si="1"/>
        <v>128.15641391941392</v>
      </c>
    </row>
    <row r="14" spans="1:12" x14ac:dyDescent="0.2">
      <c r="A14" s="4"/>
      <c r="B14" s="4">
        <v>11010400</v>
      </c>
      <c r="C14" s="4" t="s">
        <v>17</v>
      </c>
      <c r="D14" s="5">
        <v>2270000</v>
      </c>
      <c r="E14" s="5">
        <v>2270000</v>
      </c>
      <c r="F14" s="5">
        <v>515000</v>
      </c>
      <c r="G14" s="5">
        <v>635864.05000000005</v>
      </c>
      <c r="H14" s="5">
        <f t="shared" si="0"/>
        <v>120864.05000000005</v>
      </c>
      <c r="I14" s="5">
        <f t="shared" si="1"/>
        <v>123.46874757281554</v>
      </c>
    </row>
    <row r="15" spans="1:12" x14ac:dyDescent="0.2">
      <c r="A15" s="4"/>
      <c r="B15" s="4">
        <v>11010500</v>
      </c>
      <c r="C15" s="4" t="s">
        <v>18</v>
      </c>
      <c r="D15" s="5">
        <v>310000</v>
      </c>
      <c r="E15" s="5">
        <v>310000</v>
      </c>
      <c r="F15" s="5">
        <v>68800</v>
      </c>
      <c r="G15" s="5">
        <v>88368.99</v>
      </c>
      <c r="H15" s="5">
        <f t="shared" si="0"/>
        <v>19568.990000000005</v>
      </c>
      <c r="I15" s="5">
        <f t="shared" si="1"/>
        <v>128.44329941860465</v>
      </c>
    </row>
    <row r="16" spans="1:12" x14ac:dyDescent="0.2">
      <c r="A16" s="4"/>
      <c r="B16" s="4">
        <v>11020000</v>
      </c>
      <c r="C16" s="4" t="s">
        <v>19</v>
      </c>
      <c r="D16" s="5">
        <v>0</v>
      </c>
      <c r="E16" s="5">
        <v>0</v>
      </c>
      <c r="F16" s="5">
        <v>0</v>
      </c>
      <c r="G16" s="5">
        <v>1556</v>
      </c>
      <c r="H16" s="5">
        <f t="shared" si="0"/>
        <v>1556</v>
      </c>
      <c r="I16" s="5">
        <f t="shared" si="1"/>
        <v>0</v>
      </c>
    </row>
    <row r="17" spans="1:9" x14ac:dyDescent="0.2">
      <c r="A17" s="4"/>
      <c r="B17" s="4">
        <v>11020200</v>
      </c>
      <c r="C17" s="4" t="s">
        <v>20</v>
      </c>
      <c r="D17" s="5">
        <v>0</v>
      </c>
      <c r="E17" s="5">
        <v>0</v>
      </c>
      <c r="F17" s="5">
        <v>0</v>
      </c>
      <c r="G17" s="5">
        <v>1556</v>
      </c>
      <c r="H17" s="5">
        <f t="shared" si="0"/>
        <v>1556</v>
      </c>
      <c r="I17" s="5">
        <f t="shared" si="1"/>
        <v>0</v>
      </c>
    </row>
    <row r="18" spans="1:9" x14ac:dyDescent="0.2">
      <c r="A18" s="4"/>
      <c r="B18" s="4">
        <v>13000000</v>
      </c>
      <c r="C18" s="4" t="s">
        <v>21</v>
      </c>
      <c r="D18" s="5">
        <v>59000</v>
      </c>
      <c r="E18" s="5">
        <v>59000</v>
      </c>
      <c r="F18" s="5">
        <v>9000</v>
      </c>
      <c r="G18" s="5">
        <v>12144.91</v>
      </c>
      <c r="H18" s="5">
        <f t="shared" si="0"/>
        <v>3144.91</v>
      </c>
      <c r="I18" s="5">
        <f t="shared" si="1"/>
        <v>134.94344444444442</v>
      </c>
    </row>
    <row r="19" spans="1:9" x14ac:dyDescent="0.2">
      <c r="A19" s="4"/>
      <c r="B19" s="4">
        <v>13010000</v>
      </c>
      <c r="C19" s="4" t="s">
        <v>22</v>
      </c>
      <c r="D19" s="5">
        <v>2000</v>
      </c>
      <c r="E19" s="5">
        <v>2000</v>
      </c>
      <c r="F19" s="5">
        <v>0</v>
      </c>
      <c r="G19" s="5">
        <v>0</v>
      </c>
      <c r="H19" s="5">
        <f t="shared" si="0"/>
        <v>0</v>
      </c>
      <c r="I19" s="5">
        <f t="shared" si="1"/>
        <v>0</v>
      </c>
    </row>
    <row r="20" spans="1:9" x14ac:dyDescent="0.2">
      <c r="A20" s="4"/>
      <c r="B20" s="4">
        <v>13010200</v>
      </c>
      <c r="C20" s="4" t="s">
        <v>23</v>
      </c>
      <c r="D20" s="5">
        <v>2000</v>
      </c>
      <c r="E20" s="5">
        <v>2000</v>
      </c>
      <c r="F20" s="5">
        <v>0</v>
      </c>
      <c r="G20" s="5">
        <v>0</v>
      </c>
      <c r="H20" s="5">
        <f t="shared" si="0"/>
        <v>0</v>
      </c>
      <c r="I20" s="5">
        <f t="shared" si="1"/>
        <v>0</v>
      </c>
    </row>
    <row r="21" spans="1:9" x14ac:dyDescent="0.2">
      <c r="A21" s="4"/>
      <c r="B21" s="4">
        <v>13030000</v>
      </c>
      <c r="C21" s="4" t="s">
        <v>24</v>
      </c>
      <c r="D21" s="5">
        <v>57000</v>
      </c>
      <c r="E21" s="5">
        <v>57000</v>
      </c>
      <c r="F21" s="5">
        <v>9000</v>
      </c>
      <c r="G21" s="5">
        <v>12144.91</v>
      </c>
      <c r="H21" s="5">
        <f t="shared" si="0"/>
        <v>3144.91</v>
      </c>
      <c r="I21" s="5">
        <f t="shared" si="1"/>
        <v>134.94344444444442</v>
      </c>
    </row>
    <row r="22" spans="1:9" x14ac:dyDescent="0.2">
      <c r="A22" s="4"/>
      <c r="B22" s="4">
        <v>13030100</v>
      </c>
      <c r="C22" s="4" t="s">
        <v>25</v>
      </c>
      <c r="D22" s="5">
        <v>0</v>
      </c>
      <c r="E22" s="5">
        <v>0</v>
      </c>
      <c r="F22" s="5">
        <v>0</v>
      </c>
      <c r="G22" s="5">
        <v>459.19</v>
      </c>
      <c r="H22" s="5">
        <f t="shared" si="0"/>
        <v>459.19</v>
      </c>
      <c r="I22" s="5">
        <f t="shared" si="1"/>
        <v>0</v>
      </c>
    </row>
    <row r="23" spans="1:9" x14ac:dyDescent="0.2">
      <c r="A23" s="4"/>
      <c r="B23" s="4">
        <v>13030200</v>
      </c>
      <c r="C23" s="4" t="s">
        <v>26</v>
      </c>
      <c r="D23" s="5">
        <v>29000</v>
      </c>
      <c r="E23" s="5">
        <v>29000</v>
      </c>
      <c r="F23" s="5">
        <v>0</v>
      </c>
      <c r="G23" s="5">
        <v>6534.08</v>
      </c>
      <c r="H23" s="5">
        <f t="shared" si="0"/>
        <v>6534.08</v>
      </c>
      <c r="I23" s="5">
        <f t="shared" si="1"/>
        <v>0</v>
      </c>
    </row>
    <row r="24" spans="1:9" x14ac:dyDescent="0.2">
      <c r="A24" s="4"/>
      <c r="B24" s="4">
        <v>13030700</v>
      </c>
      <c r="C24" s="4" t="s">
        <v>27</v>
      </c>
      <c r="D24" s="5">
        <v>0</v>
      </c>
      <c r="E24" s="5">
        <v>0</v>
      </c>
      <c r="F24" s="5">
        <v>0</v>
      </c>
      <c r="G24" s="5">
        <v>2107.71</v>
      </c>
      <c r="H24" s="5">
        <f t="shared" si="0"/>
        <v>2107.71</v>
      </c>
      <c r="I24" s="5">
        <f t="shared" si="1"/>
        <v>0</v>
      </c>
    </row>
    <row r="25" spans="1:9" x14ac:dyDescent="0.2">
      <c r="A25" s="4"/>
      <c r="B25" s="4">
        <v>13030800</v>
      </c>
      <c r="C25" s="4" t="s">
        <v>28</v>
      </c>
      <c r="D25" s="5">
        <v>10000</v>
      </c>
      <c r="E25" s="5">
        <v>10000</v>
      </c>
      <c r="F25" s="5">
        <v>4000</v>
      </c>
      <c r="G25" s="5">
        <v>1911.54</v>
      </c>
      <c r="H25" s="5">
        <f t="shared" si="0"/>
        <v>-2088.46</v>
      </c>
      <c r="I25" s="5">
        <f t="shared" si="1"/>
        <v>47.788499999999999</v>
      </c>
    </row>
    <row r="26" spans="1:9" x14ac:dyDescent="0.2">
      <c r="A26" s="4"/>
      <c r="B26" s="4">
        <v>13030900</v>
      </c>
      <c r="C26" s="4" t="s">
        <v>29</v>
      </c>
      <c r="D26" s="5">
        <v>18000</v>
      </c>
      <c r="E26" s="5">
        <v>18000</v>
      </c>
      <c r="F26" s="5">
        <v>5000</v>
      </c>
      <c r="G26" s="5">
        <v>1132.3900000000001</v>
      </c>
      <c r="H26" s="5">
        <f t="shared" si="0"/>
        <v>-3867.6099999999997</v>
      </c>
      <c r="I26" s="5">
        <f t="shared" si="1"/>
        <v>22.6478</v>
      </c>
    </row>
    <row r="27" spans="1:9" x14ac:dyDescent="0.2">
      <c r="A27" s="4"/>
      <c r="B27" s="4">
        <v>14000000</v>
      </c>
      <c r="C27" s="4" t="s">
        <v>30</v>
      </c>
      <c r="D27" s="5">
        <v>8450000</v>
      </c>
      <c r="E27" s="5">
        <v>8450000</v>
      </c>
      <c r="F27" s="5">
        <v>360000</v>
      </c>
      <c r="G27" s="5">
        <v>411564.05</v>
      </c>
      <c r="H27" s="5">
        <f t="shared" si="0"/>
        <v>51564.049999999988</v>
      </c>
      <c r="I27" s="5">
        <f t="shared" si="1"/>
        <v>114.32334722222221</v>
      </c>
    </row>
    <row r="28" spans="1:9" x14ac:dyDescent="0.2">
      <c r="A28" s="4"/>
      <c r="B28" s="4">
        <v>14020000</v>
      </c>
      <c r="C28" s="4" t="s">
        <v>31</v>
      </c>
      <c r="D28" s="5">
        <v>1300000</v>
      </c>
      <c r="E28" s="5">
        <v>1300000</v>
      </c>
      <c r="F28" s="5">
        <v>0</v>
      </c>
      <c r="G28" s="5">
        <v>0</v>
      </c>
      <c r="H28" s="5">
        <f t="shared" si="0"/>
        <v>0</v>
      </c>
      <c r="I28" s="5">
        <f t="shared" si="1"/>
        <v>0</v>
      </c>
    </row>
    <row r="29" spans="1:9" x14ac:dyDescent="0.2">
      <c r="A29" s="4"/>
      <c r="B29" s="4">
        <v>14021900</v>
      </c>
      <c r="C29" s="4" t="s">
        <v>32</v>
      </c>
      <c r="D29" s="5">
        <v>1300000</v>
      </c>
      <c r="E29" s="5">
        <v>1300000</v>
      </c>
      <c r="F29" s="5">
        <v>0</v>
      </c>
      <c r="G29" s="5">
        <v>0</v>
      </c>
      <c r="H29" s="5">
        <f t="shared" si="0"/>
        <v>0</v>
      </c>
      <c r="I29" s="5">
        <f t="shared" si="1"/>
        <v>0</v>
      </c>
    </row>
    <row r="30" spans="1:9" x14ac:dyDescent="0.2">
      <c r="A30" s="4"/>
      <c r="B30" s="4">
        <v>14030000</v>
      </c>
      <c r="C30" s="4" t="s">
        <v>33</v>
      </c>
      <c r="D30" s="5">
        <v>5350000</v>
      </c>
      <c r="E30" s="5">
        <v>5350000</v>
      </c>
      <c r="F30" s="5">
        <v>0</v>
      </c>
      <c r="G30" s="5">
        <v>0</v>
      </c>
      <c r="H30" s="5">
        <f t="shared" si="0"/>
        <v>0</v>
      </c>
      <c r="I30" s="5">
        <f t="shared" si="1"/>
        <v>0</v>
      </c>
    </row>
    <row r="31" spans="1:9" x14ac:dyDescent="0.2">
      <c r="A31" s="4"/>
      <c r="B31" s="4">
        <v>14031900</v>
      </c>
      <c r="C31" s="4" t="s">
        <v>32</v>
      </c>
      <c r="D31" s="5">
        <v>5350000</v>
      </c>
      <c r="E31" s="5">
        <v>5350000</v>
      </c>
      <c r="F31" s="5">
        <v>0</v>
      </c>
      <c r="G31" s="5">
        <v>0</v>
      </c>
      <c r="H31" s="5">
        <f t="shared" si="0"/>
        <v>0</v>
      </c>
      <c r="I31" s="5">
        <f t="shared" si="1"/>
        <v>0</v>
      </c>
    </row>
    <row r="32" spans="1:9" x14ac:dyDescent="0.2">
      <c r="A32" s="4"/>
      <c r="B32" s="4">
        <v>14040000</v>
      </c>
      <c r="C32" s="4" t="s">
        <v>34</v>
      </c>
      <c r="D32" s="5">
        <v>1800000</v>
      </c>
      <c r="E32" s="5">
        <v>1800000</v>
      </c>
      <c r="F32" s="5">
        <v>360000</v>
      </c>
      <c r="G32" s="5">
        <v>411564.05</v>
      </c>
      <c r="H32" s="5">
        <f t="shared" si="0"/>
        <v>51564.049999999988</v>
      </c>
      <c r="I32" s="5">
        <f t="shared" si="1"/>
        <v>114.32334722222221</v>
      </c>
    </row>
    <row r="33" spans="1:9" x14ac:dyDescent="0.2">
      <c r="A33" s="4"/>
      <c r="B33" s="4">
        <v>18000000</v>
      </c>
      <c r="C33" s="4" t="s">
        <v>35</v>
      </c>
      <c r="D33" s="5">
        <v>10691000</v>
      </c>
      <c r="E33" s="5">
        <v>10691000</v>
      </c>
      <c r="F33" s="5">
        <v>2345800</v>
      </c>
      <c r="G33" s="5">
        <v>2738667.2600000002</v>
      </c>
      <c r="H33" s="5">
        <f t="shared" si="0"/>
        <v>392867.26000000024</v>
      </c>
      <c r="I33" s="5">
        <f t="shared" si="1"/>
        <v>116.74768778241966</v>
      </c>
    </row>
    <row r="34" spans="1:9" x14ac:dyDescent="0.2">
      <c r="A34" s="4"/>
      <c r="B34" s="4">
        <v>18010000</v>
      </c>
      <c r="C34" s="4" t="s">
        <v>36</v>
      </c>
      <c r="D34" s="5">
        <v>4644000</v>
      </c>
      <c r="E34" s="5">
        <v>4644000</v>
      </c>
      <c r="F34" s="5">
        <v>909500</v>
      </c>
      <c r="G34" s="5">
        <v>949555.15</v>
      </c>
      <c r="H34" s="5">
        <f t="shared" si="0"/>
        <v>40055.150000000023</v>
      </c>
      <c r="I34" s="5">
        <f t="shared" si="1"/>
        <v>104.40408466190215</v>
      </c>
    </row>
    <row r="35" spans="1:9" x14ac:dyDescent="0.2">
      <c r="A35" s="4"/>
      <c r="B35" s="4">
        <v>18010100</v>
      </c>
      <c r="C35" s="4" t="s">
        <v>37</v>
      </c>
      <c r="D35" s="5">
        <v>40000</v>
      </c>
      <c r="E35" s="5">
        <v>40000</v>
      </c>
      <c r="F35" s="5">
        <v>6000</v>
      </c>
      <c r="G35" s="5">
        <v>13025.91</v>
      </c>
      <c r="H35" s="5">
        <f t="shared" si="0"/>
        <v>7025.91</v>
      </c>
      <c r="I35" s="5">
        <f t="shared" si="1"/>
        <v>217.0985</v>
      </c>
    </row>
    <row r="36" spans="1:9" x14ac:dyDescent="0.2">
      <c r="A36" s="4"/>
      <c r="B36" s="4">
        <v>18010200</v>
      </c>
      <c r="C36" s="4" t="s">
        <v>38</v>
      </c>
      <c r="D36" s="5">
        <v>4000</v>
      </c>
      <c r="E36" s="5">
        <v>4000</v>
      </c>
      <c r="F36" s="5">
        <v>0</v>
      </c>
      <c r="G36" s="5">
        <v>86.45</v>
      </c>
      <c r="H36" s="5">
        <f t="shared" si="0"/>
        <v>86.45</v>
      </c>
      <c r="I36" s="5">
        <f t="shared" si="1"/>
        <v>0</v>
      </c>
    </row>
    <row r="37" spans="1:9" x14ac:dyDescent="0.2">
      <c r="A37" s="4"/>
      <c r="B37" s="4">
        <v>18010300</v>
      </c>
      <c r="C37" s="4" t="s">
        <v>39</v>
      </c>
      <c r="D37" s="5">
        <v>30000</v>
      </c>
      <c r="E37" s="5">
        <v>30000</v>
      </c>
      <c r="F37" s="5">
        <v>0</v>
      </c>
      <c r="G37" s="5">
        <v>3014.5</v>
      </c>
      <c r="H37" s="5">
        <f t="shared" si="0"/>
        <v>3014.5</v>
      </c>
      <c r="I37" s="5">
        <f t="shared" si="1"/>
        <v>0</v>
      </c>
    </row>
    <row r="38" spans="1:9" x14ac:dyDescent="0.2">
      <c r="A38" s="4"/>
      <c r="B38" s="4">
        <v>18010400</v>
      </c>
      <c r="C38" s="4" t="s">
        <v>40</v>
      </c>
      <c r="D38" s="5">
        <v>500000</v>
      </c>
      <c r="E38" s="5">
        <v>500000</v>
      </c>
      <c r="F38" s="5">
        <v>110300</v>
      </c>
      <c r="G38" s="5">
        <v>119125.25</v>
      </c>
      <c r="H38" s="5">
        <f t="shared" si="0"/>
        <v>8825.25</v>
      </c>
      <c r="I38" s="5">
        <f t="shared" si="1"/>
        <v>108.00113327289212</v>
      </c>
    </row>
    <row r="39" spans="1:9" x14ac:dyDescent="0.2">
      <c r="A39" s="4"/>
      <c r="B39" s="4">
        <v>18010500</v>
      </c>
      <c r="C39" s="4" t="s">
        <v>41</v>
      </c>
      <c r="D39" s="5">
        <v>570000</v>
      </c>
      <c r="E39" s="5">
        <v>570000</v>
      </c>
      <c r="F39" s="5">
        <v>136200</v>
      </c>
      <c r="G39" s="5">
        <v>145531.82999999999</v>
      </c>
      <c r="H39" s="5">
        <f t="shared" si="0"/>
        <v>9331.8299999999872</v>
      </c>
      <c r="I39" s="5">
        <f t="shared" si="1"/>
        <v>106.85156387665198</v>
      </c>
    </row>
    <row r="40" spans="1:9" x14ac:dyDescent="0.2">
      <c r="A40" s="4"/>
      <c r="B40" s="4">
        <v>18010600</v>
      </c>
      <c r="C40" s="4" t="s">
        <v>42</v>
      </c>
      <c r="D40" s="5">
        <v>2350000</v>
      </c>
      <c r="E40" s="5">
        <v>2350000</v>
      </c>
      <c r="F40" s="5">
        <v>555000</v>
      </c>
      <c r="G40" s="5">
        <v>548973.79</v>
      </c>
      <c r="H40" s="5">
        <f t="shared" si="0"/>
        <v>-6026.2099999999627</v>
      </c>
      <c r="I40" s="5">
        <f t="shared" si="1"/>
        <v>98.914196396396406</v>
      </c>
    </row>
    <row r="41" spans="1:9" x14ac:dyDescent="0.2">
      <c r="A41" s="4"/>
      <c r="B41" s="4">
        <v>18010700</v>
      </c>
      <c r="C41" s="4" t="s">
        <v>43</v>
      </c>
      <c r="D41" s="5">
        <v>550000</v>
      </c>
      <c r="E41" s="5">
        <v>550000</v>
      </c>
      <c r="F41" s="5">
        <v>0</v>
      </c>
      <c r="G41" s="5">
        <v>17498.39</v>
      </c>
      <c r="H41" s="5">
        <f t="shared" ref="H41:H72" si="2">G41-F41</f>
        <v>17498.39</v>
      </c>
      <c r="I41" s="5">
        <f t="shared" ref="I41:I76" si="3">IF(F41=0,0,G41/F41*100)</f>
        <v>0</v>
      </c>
    </row>
    <row r="42" spans="1:9" x14ac:dyDescent="0.2">
      <c r="A42" s="4"/>
      <c r="B42" s="4">
        <v>18010900</v>
      </c>
      <c r="C42" s="4" t="s">
        <v>44</v>
      </c>
      <c r="D42" s="5">
        <v>600000</v>
      </c>
      <c r="E42" s="5">
        <v>600000</v>
      </c>
      <c r="F42" s="5">
        <v>102000</v>
      </c>
      <c r="G42" s="5">
        <v>102299.03</v>
      </c>
      <c r="H42" s="5">
        <f t="shared" si="2"/>
        <v>299.02999999999884</v>
      </c>
      <c r="I42" s="5">
        <f t="shared" si="3"/>
        <v>100.29316666666665</v>
      </c>
    </row>
    <row r="43" spans="1:9" x14ac:dyDescent="0.2">
      <c r="A43" s="4"/>
      <c r="B43" s="4">
        <v>18030000</v>
      </c>
      <c r="C43" s="4" t="s">
        <v>45</v>
      </c>
      <c r="D43" s="5">
        <v>1000</v>
      </c>
      <c r="E43" s="5">
        <v>1000</v>
      </c>
      <c r="F43" s="5">
        <v>0</v>
      </c>
      <c r="G43" s="5">
        <v>407</v>
      </c>
      <c r="H43" s="5">
        <f t="shared" si="2"/>
        <v>407</v>
      </c>
      <c r="I43" s="5">
        <f t="shared" si="3"/>
        <v>0</v>
      </c>
    </row>
    <row r="44" spans="1:9" x14ac:dyDescent="0.2">
      <c r="A44" s="4"/>
      <c r="B44" s="4">
        <v>18030200</v>
      </c>
      <c r="C44" s="4" t="s">
        <v>46</v>
      </c>
      <c r="D44" s="5">
        <v>1000</v>
      </c>
      <c r="E44" s="5">
        <v>1000</v>
      </c>
      <c r="F44" s="5">
        <v>0</v>
      </c>
      <c r="G44" s="5">
        <v>407</v>
      </c>
      <c r="H44" s="5">
        <f t="shared" si="2"/>
        <v>407</v>
      </c>
      <c r="I44" s="5">
        <f t="shared" si="3"/>
        <v>0</v>
      </c>
    </row>
    <row r="45" spans="1:9" x14ac:dyDescent="0.2">
      <c r="A45" s="4"/>
      <c r="B45" s="4">
        <v>18050000</v>
      </c>
      <c r="C45" s="4" t="s">
        <v>47</v>
      </c>
      <c r="D45" s="5">
        <v>6046000</v>
      </c>
      <c r="E45" s="5">
        <v>6046000</v>
      </c>
      <c r="F45" s="5">
        <v>1436300</v>
      </c>
      <c r="G45" s="5">
        <v>1788705.1099999999</v>
      </c>
      <c r="H45" s="5">
        <f t="shared" si="2"/>
        <v>352405.10999999987</v>
      </c>
      <c r="I45" s="5">
        <f t="shared" si="3"/>
        <v>124.53561999582259</v>
      </c>
    </row>
    <row r="46" spans="1:9" x14ac:dyDescent="0.2">
      <c r="A46" s="4"/>
      <c r="B46" s="4">
        <v>18050300</v>
      </c>
      <c r="C46" s="4" t="s">
        <v>48</v>
      </c>
      <c r="D46" s="5">
        <v>496000</v>
      </c>
      <c r="E46" s="5">
        <v>496000</v>
      </c>
      <c r="F46" s="5">
        <v>90800</v>
      </c>
      <c r="G46" s="5">
        <v>203605.7</v>
      </c>
      <c r="H46" s="5">
        <f t="shared" si="2"/>
        <v>112805.70000000001</v>
      </c>
      <c r="I46" s="5">
        <f t="shared" si="3"/>
        <v>224.23535242290748</v>
      </c>
    </row>
    <row r="47" spans="1:9" x14ac:dyDescent="0.2">
      <c r="A47" s="4"/>
      <c r="B47" s="4">
        <v>18050400</v>
      </c>
      <c r="C47" s="4" t="s">
        <v>49</v>
      </c>
      <c r="D47" s="5">
        <v>3500000</v>
      </c>
      <c r="E47" s="5">
        <v>3500000</v>
      </c>
      <c r="F47" s="5">
        <v>931000</v>
      </c>
      <c r="G47" s="5">
        <v>1124973.56</v>
      </c>
      <c r="H47" s="5">
        <f t="shared" si="2"/>
        <v>193973.56000000006</v>
      </c>
      <c r="I47" s="5">
        <f t="shared" si="3"/>
        <v>120.83496885069817</v>
      </c>
    </row>
    <row r="48" spans="1:9" x14ac:dyDescent="0.2">
      <c r="A48" s="4"/>
      <c r="B48" s="4">
        <v>18050500</v>
      </c>
      <c r="C48" s="4" t="s">
        <v>50</v>
      </c>
      <c r="D48" s="5">
        <v>2050000</v>
      </c>
      <c r="E48" s="5">
        <v>2050000</v>
      </c>
      <c r="F48" s="5">
        <v>414500</v>
      </c>
      <c r="G48" s="5">
        <v>460125.85</v>
      </c>
      <c r="H48" s="5">
        <f t="shared" si="2"/>
        <v>45625.849999999977</v>
      </c>
      <c r="I48" s="5">
        <f t="shared" si="3"/>
        <v>111.00744270205065</v>
      </c>
    </row>
    <row r="49" spans="1:9" x14ac:dyDescent="0.2">
      <c r="A49" s="4"/>
      <c r="B49" s="4">
        <v>20000000</v>
      </c>
      <c r="C49" s="4" t="s">
        <v>51</v>
      </c>
      <c r="D49" s="5">
        <v>1222000</v>
      </c>
      <c r="E49" s="5">
        <v>1222000</v>
      </c>
      <c r="F49" s="5">
        <v>331700</v>
      </c>
      <c r="G49" s="5">
        <v>294424.07999999996</v>
      </c>
      <c r="H49" s="5">
        <f t="shared" si="2"/>
        <v>-37275.920000000042</v>
      </c>
      <c r="I49" s="5">
        <f t="shared" si="3"/>
        <v>88.762158577027421</v>
      </c>
    </row>
    <row r="50" spans="1:9" x14ac:dyDescent="0.2">
      <c r="A50" s="4"/>
      <c r="B50" s="4">
        <v>21000000</v>
      </c>
      <c r="C50" s="4" t="s">
        <v>52</v>
      </c>
      <c r="D50" s="5">
        <v>0</v>
      </c>
      <c r="E50" s="5">
        <v>0</v>
      </c>
      <c r="F50" s="5">
        <v>0</v>
      </c>
      <c r="G50" s="5">
        <v>17850</v>
      </c>
      <c r="H50" s="5">
        <f t="shared" si="2"/>
        <v>17850</v>
      </c>
      <c r="I50" s="5">
        <f t="shared" si="3"/>
        <v>0</v>
      </c>
    </row>
    <row r="51" spans="1:9" x14ac:dyDescent="0.2">
      <c r="A51" s="4"/>
      <c r="B51" s="4">
        <v>21080000</v>
      </c>
      <c r="C51" s="4" t="s">
        <v>53</v>
      </c>
      <c r="D51" s="5">
        <v>0</v>
      </c>
      <c r="E51" s="5">
        <v>0</v>
      </c>
      <c r="F51" s="5">
        <v>0</v>
      </c>
      <c r="G51" s="5">
        <v>17850</v>
      </c>
      <c r="H51" s="5">
        <f t="shared" si="2"/>
        <v>17850</v>
      </c>
      <c r="I51" s="5">
        <f t="shared" si="3"/>
        <v>0</v>
      </c>
    </row>
    <row r="52" spans="1:9" x14ac:dyDescent="0.2">
      <c r="A52" s="4"/>
      <c r="B52" s="4">
        <v>21081100</v>
      </c>
      <c r="C52" s="4" t="s">
        <v>54</v>
      </c>
      <c r="D52" s="5">
        <v>0</v>
      </c>
      <c r="E52" s="5">
        <v>0</v>
      </c>
      <c r="F52" s="5">
        <v>0</v>
      </c>
      <c r="G52" s="5">
        <v>850</v>
      </c>
      <c r="H52" s="5">
        <f t="shared" si="2"/>
        <v>850</v>
      </c>
      <c r="I52" s="5">
        <f t="shared" si="3"/>
        <v>0</v>
      </c>
    </row>
    <row r="53" spans="1:9" x14ac:dyDescent="0.2">
      <c r="A53" s="4"/>
      <c r="B53" s="4">
        <v>21081500</v>
      </c>
      <c r="C53" s="4" t="s">
        <v>55</v>
      </c>
      <c r="D53" s="5">
        <v>0</v>
      </c>
      <c r="E53" s="5">
        <v>0</v>
      </c>
      <c r="F53" s="5">
        <v>0</v>
      </c>
      <c r="G53" s="5">
        <v>17000</v>
      </c>
      <c r="H53" s="5">
        <f t="shared" si="2"/>
        <v>17000</v>
      </c>
      <c r="I53" s="5">
        <f t="shared" si="3"/>
        <v>0</v>
      </c>
    </row>
    <row r="54" spans="1:9" x14ac:dyDescent="0.2">
      <c r="A54" s="4"/>
      <c r="B54" s="4">
        <v>22000000</v>
      </c>
      <c r="C54" s="4" t="s">
        <v>56</v>
      </c>
      <c r="D54" s="5">
        <v>1210000</v>
      </c>
      <c r="E54" s="5">
        <v>1210000</v>
      </c>
      <c r="F54" s="5">
        <v>328200</v>
      </c>
      <c r="G54" s="5">
        <v>255648.15</v>
      </c>
      <c r="H54" s="5">
        <f t="shared" si="2"/>
        <v>-72551.850000000006</v>
      </c>
      <c r="I54" s="5">
        <f t="shared" si="3"/>
        <v>77.89401279707495</v>
      </c>
    </row>
    <row r="55" spans="1:9" x14ac:dyDescent="0.2">
      <c r="A55" s="4"/>
      <c r="B55" s="4">
        <v>22010000</v>
      </c>
      <c r="C55" s="4" t="s">
        <v>57</v>
      </c>
      <c r="D55" s="5">
        <v>1000000</v>
      </c>
      <c r="E55" s="5">
        <v>1000000</v>
      </c>
      <c r="F55" s="5">
        <v>282000</v>
      </c>
      <c r="G55" s="5">
        <v>196925.18</v>
      </c>
      <c r="H55" s="5">
        <f t="shared" si="2"/>
        <v>-85074.82</v>
      </c>
      <c r="I55" s="5">
        <f t="shared" si="3"/>
        <v>69.831624113475172</v>
      </c>
    </row>
    <row r="56" spans="1:9" x14ac:dyDescent="0.2">
      <c r="A56" s="4"/>
      <c r="B56" s="4">
        <v>22012500</v>
      </c>
      <c r="C56" s="4" t="s">
        <v>58</v>
      </c>
      <c r="D56" s="5">
        <v>1000000</v>
      </c>
      <c r="E56" s="5">
        <v>1000000</v>
      </c>
      <c r="F56" s="5">
        <v>282000</v>
      </c>
      <c r="G56" s="5">
        <v>196925.18</v>
      </c>
      <c r="H56" s="5">
        <f t="shared" si="2"/>
        <v>-85074.82</v>
      </c>
      <c r="I56" s="5">
        <f t="shared" si="3"/>
        <v>69.831624113475172</v>
      </c>
    </row>
    <row r="57" spans="1:9" x14ac:dyDescent="0.2">
      <c r="A57" s="4"/>
      <c r="B57" s="4">
        <v>22080000</v>
      </c>
      <c r="C57" s="4" t="s">
        <v>59</v>
      </c>
      <c r="D57" s="5">
        <v>50000</v>
      </c>
      <c r="E57" s="5">
        <v>50000</v>
      </c>
      <c r="F57" s="5">
        <v>12000</v>
      </c>
      <c r="G57" s="5">
        <v>23537.18</v>
      </c>
      <c r="H57" s="5">
        <f t="shared" si="2"/>
        <v>11537.18</v>
      </c>
      <c r="I57" s="5">
        <f t="shared" si="3"/>
        <v>196.14316666666667</v>
      </c>
    </row>
    <row r="58" spans="1:9" x14ac:dyDescent="0.2">
      <c r="A58" s="4"/>
      <c r="B58" s="4">
        <v>22080400</v>
      </c>
      <c r="C58" s="4" t="s">
        <v>60</v>
      </c>
      <c r="D58" s="5">
        <v>50000</v>
      </c>
      <c r="E58" s="5">
        <v>50000</v>
      </c>
      <c r="F58" s="5">
        <v>12000</v>
      </c>
      <c r="G58" s="5">
        <v>23537.18</v>
      </c>
      <c r="H58" s="5">
        <f t="shared" si="2"/>
        <v>11537.18</v>
      </c>
      <c r="I58" s="5">
        <f t="shared" si="3"/>
        <v>196.14316666666667</v>
      </c>
    </row>
    <row r="59" spans="1:9" x14ac:dyDescent="0.2">
      <c r="A59" s="4"/>
      <c r="B59" s="4">
        <v>22090000</v>
      </c>
      <c r="C59" s="4" t="s">
        <v>61</v>
      </c>
      <c r="D59" s="5">
        <v>160000</v>
      </c>
      <c r="E59" s="5">
        <v>160000</v>
      </c>
      <c r="F59" s="5">
        <v>34200</v>
      </c>
      <c r="G59" s="5">
        <v>35185.79</v>
      </c>
      <c r="H59" s="5">
        <f t="shared" si="2"/>
        <v>985.79000000000087</v>
      </c>
      <c r="I59" s="5">
        <f t="shared" si="3"/>
        <v>102.8824269005848</v>
      </c>
    </row>
    <row r="60" spans="1:9" x14ac:dyDescent="0.2">
      <c r="A60" s="4"/>
      <c r="B60" s="4">
        <v>22090100</v>
      </c>
      <c r="C60" s="4" t="s">
        <v>62</v>
      </c>
      <c r="D60" s="5">
        <v>155000</v>
      </c>
      <c r="E60" s="5">
        <v>155000</v>
      </c>
      <c r="F60" s="5">
        <v>33000</v>
      </c>
      <c r="G60" s="5">
        <v>33128.79</v>
      </c>
      <c r="H60" s="5">
        <f t="shared" si="2"/>
        <v>128.79000000000087</v>
      </c>
      <c r="I60" s="5">
        <f t="shared" si="3"/>
        <v>100.39027272727272</v>
      </c>
    </row>
    <row r="61" spans="1:9" x14ac:dyDescent="0.2">
      <c r="A61" s="4"/>
      <c r="B61" s="4">
        <v>22090400</v>
      </c>
      <c r="C61" s="4" t="s">
        <v>63</v>
      </c>
      <c r="D61" s="5">
        <v>5000</v>
      </c>
      <c r="E61" s="5">
        <v>5000</v>
      </c>
      <c r="F61" s="5">
        <v>1200</v>
      </c>
      <c r="G61" s="5">
        <v>2057</v>
      </c>
      <c r="H61" s="5">
        <f t="shared" si="2"/>
        <v>857</v>
      </c>
      <c r="I61" s="5">
        <f t="shared" si="3"/>
        <v>171.41666666666666</v>
      </c>
    </row>
    <row r="62" spans="1:9" x14ac:dyDescent="0.2">
      <c r="A62" s="4"/>
      <c r="B62" s="4">
        <v>24000000</v>
      </c>
      <c r="C62" s="4" t="s">
        <v>64</v>
      </c>
      <c r="D62" s="5">
        <v>12000</v>
      </c>
      <c r="E62" s="5">
        <v>12000</v>
      </c>
      <c r="F62" s="5">
        <v>3500</v>
      </c>
      <c r="G62" s="5">
        <v>20925.93</v>
      </c>
      <c r="H62" s="5">
        <f t="shared" si="2"/>
        <v>17425.93</v>
      </c>
      <c r="I62" s="5">
        <f t="shared" si="3"/>
        <v>597.88371428571429</v>
      </c>
    </row>
    <row r="63" spans="1:9" x14ac:dyDescent="0.2">
      <c r="A63" s="4"/>
      <c r="B63" s="4">
        <v>24060000</v>
      </c>
      <c r="C63" s="4" t="s">
        <v>53</v>
      </c>
      <c r="D63" s="5">
        <v>12000</v>
      </c>
      <c r="E63" s="5">
        <v>12000</v>
      </c>
      <c r="F63" s="5">
        <v>3500</v>
      </c>
      <c r="G63" s="5">
        <v>20925.93</v>
      </c>
      <c r="H63" s="5">
        <f t="shared" si="2"/>
        <v>17425.93</v>
      </c>
      <c r="I63" s="5">
        <f t="shared" si="3"/>
        <v>597.88371428571429</v>
      </c>
    </row>
    <row r="64" spans="1:9" x14ac:dyDescent="0.2">
      <c r="A64" s="4"/>
      <c r="B64" s="4">
        <v>24060300</v>
      </c>
      <c r="C64" s="4" t="s">
        <v>53</v>
      </c>
      <c r="D64" s="5">
        <v>12000</v>
      </c>
      <c r="E64" s="5">
        <v>12000</v>
      </c>
      <c r="F64" s="5">
        <v>3500</v>
      </c>
      <c r="G64" s="5">
        <v>20925.93</v>
      </c>
      <c r="H64" s="5">
        <f t="shared" si="2"/>
        <v>17425.93</v>
      </c>
      <c r="I64" s="5">
        <f t="shared" si="3"/>
        <v>597.88371428571429</v>
      </c>
    </row>
    <row r="65" spans="1:9" x14ac:dyDescent="0.2">
      <c r="A65" s="4"/>
      <c r="B65" s="4">
        <v>40000000</v>
      </c>
      <c r="C65" s="4" t="s">
        <v>65</v>
      </c>
      <c r="D65" s="5">
        <v>23519505</v>
      </c>
      <c r="E65" s="5">
        <v>23519505</v>
      </c>
      <c r="F65" s="5">
        <v>6772753</v>
      </c>
      <c r="G65" s="5">
        <v>6772753</v>
      </c>
      <c r="H65" s="5">
        <f t="shared" si="2"/>
        <v>0</v>
      </c>
      <c r="I65" s="5">
        <f t="shared" si="3"/>
        <v>100</v>
      </c>
    </row>
    <row r="66" spans="1:9" x14ac:dyDescent="0.2">
      <c r="A66" s="4"/>
      <c r="B66" s="4">
        <v>41000000</v>
      </c>
      <c r="C66" s="4" t="s">
        <v>66</v>
      </c>
      <c r="D66" s="5">
        <v>23519505</v>
      </c>
      <c r="E66" s="5">
        <v>23519505</v>
      </c>
      <c r="F66" s="5">
        <v>6772753</v>
      </c>
      <c r="G66" s="5">
        <v>6772753</v>
      </c>
      <c r="H66" s="5">
        <f t="shared" si="2"/>
        <v>0</v>
      </c>
      <c r="I66" s="5">
        <f t="shared" si="3"/>
        <v>100</v>
      </c>
    </row>
    <row r="67" spans="1:9" x14ac:dyDescent="0.2">
      <c r="A67" s="4"/>
      <c r="B67" s="4">
        <v>41030000</v>
      </c>
      <c r="C67" s="4" t="s">
        <v>67</v>
      </c>
      <c r="D67" s="5">
        <v>19926600</v>
      </c>
      <c r="E67" s="5">
        <v>19926600</v>
      </c>
      <c r="F67" s="5">
        <v>6038600</v>
      </c>
      <c r="G67" s="5">
        <v>6038600</v>
      </c>
      <c r="H67" s="5">
        <f t="shared" si="2"/>
        <v>0</v>
      </c>
      <c r="I67" s="5">
        <f t="shared" si="3"/>
        <v>100</v>
      </c>
    </row>
    <row r="68" spans="1:9" x14ac:dyDescent="0.2">
      <c r="A68" s="4"/>
      <c r="B68" s="4">
        <v>41033900</v>
      </c>
      <c r="C68" s="4" t="s">
        <v>68</v>
      </c>
      <c r="D68" s="5">
        <v>18059800</v>
      </c>
      <c r="E68" s="5">
        <v>18059800</v>
      </c>
      <c r="F68" s="5">
        <v>4171800</v>
      </c>
      <c r="G68" s="5">
        <v>4171800</v>
      </c>
      <c r="H68" s="5">
        <f t="shared" si="2"/>
        <v>0</v>
      </c>
      <c r="I68" s="5">
        <f t="shared" si="3"/>
        <v>100</v>
      </c>
    </row>
    <row r="69" spans="1:9" x14ac:dyDescent="0.2">
      <c r="A69" s="4"/>
      <c r="B69" s="4">
        <v>41034200</v>
      </c>
      <c r="C69" s="4" t="s">
        <v>69</v>
      </c>
      <c r="D69" s="5">
        <v>1866800</v>
      </c>
      <c r="E69" s="5">
        <v>1866800</v>
      </c>
      <c r="F69" s="5">
        <v>1866800</v>
      </c>
      <c r="G69" s="5">
        <v>1866800</v>
      </c>
      <c r="H69" s="5">
        <f t="shared" si="2"/>
        <v>0</v>
      </c>
      <c r="I69" s="5">
        <f t="shared" si="3"/>
        <v>100</v>
      </c>
    </row>
    <row r="70" spans="1:9" x14ac:dyDescent="0.2">
      <c r="A70" s="4"/>
      <c r="B70" s="4">
        <v>41040000</v>
      </c>
      <c r="C70" s="4" t="s">
        <v>70</v>
      </c>
      <c r="D70" s="5">
        <v>2739300</v>
      </c>
      <c r="E70" s="5">
        <v>2739300</v>
      </c>
      <c r="F70" s="5">
        <v>683904</v>
      </c>
      <c r="G70" s="5">
        <v>683904</v>
      </c>
      <c r="H70" s="5">
        <f t="shared" si="2"/>
        <v>0</v>
      </c>
      <c r="I70" s="5">
        <f t="shared" si="3"/>
        <v>100</v>
      </c>
    </row>
    <row r="71" spans="1:9" x14ac:dyDescent="0.2">
      <c r="A71" s="4"/>
      <c r="B71" s="4">
        <v>41040200</v>
      </c>
      <c r="C71" s="4" t="s">
        <v>71</v>
      </c>
      <c r="D71" s="5">
        <v>2739300</v>
      </c>
      <c r="E71" s="5">
        <v>2739300</v>
      </c>
      <c r="F71" s="5">
        <v>683904</v>
      </c>
      <c r="G71" s="5">
        <v>683904</v>
      </c>
      <c r="H71" s="5">
        <f t="shared" si="2"/>
        <v>0</v>
      </c>
      <c r="I71" s="5">
        <f t="shared" si="3"/>
        <v>100</v>
      </c>
    </row>
    <row r="72" spans="1:9" x14ac:dyDescent="0.2">
      <c r="A72" s="4"/>
      <c r="B72" s="4">
        <v>41050000</v>
      </c>
      <c r="C72" s="4" t="s">
        <v>72</v>
      </c>
      <c r="D72" s="5">
        <v>853605</v>
      </c>
      <c r="E72" s="5">
        <v>853605</v>
      </c>
      <c r="F72" s="5">
        <v>50249</v>
      </c>
      <c r="G72" s="5">
        <v>50249</v>
      </c>
      <c r="H72" s="5">
        <f t="shared" si="2"/>
        <v>0</v>
      </c>
      <c r="I72" s="5">
        <f t="shared" si="3"/>
        <v>100</v>
      </c>
    </row>
    <row r="73" spans="1:9" x14ac:dyDescent="0.2">
      <c r="A73" s="4"/>
      <c r="B73" s="4">
        <v>41051200</v>
      </c>
      <c r="C73" s="4" t="s">
        <v>73</v>
      </c>
      <c r="D73" s="5">
        <v>200990</v>
      </c>
      <c r="E73" s="5">
        <v>200990</v>
      </c>
      <c r="F73" s="5">
        <v>50249</v>
      </c>
      <c r="G73" s="5">
        <v>50249</v>
      </c>
      <c r="H73" s="5">
        <f t="shared" ref="H73:H76" si="4">G73-F73</f>
        <v>0</v>
      </c>
      <c r="I73" s="5">
        <f t="shared" si="3"/>
        <v>100</v>
      </c>
    </row>
    <row r="74" spans="1:9" x14ac:dyDescent="0.2">
      <c r="A74" s="4"/>
      <c r="B74" s="4">
        <v>41053900</v>
      </c>
      <c r="C74" s="4" t="s">
        <v>74</v>
      </c>
      <c r="D74" s="5">
        <v>652615</v>
      </c>
      <c r="E74" s="5">
        <v>652615</v>
      </c>
      <c r="F74" s="5">
        <v>0</v>
      </c>
      <c r="G74" s="5">
        <v>0</v>
      </c>
      <c r="H74" s="5">
        <f t="shared" si="4"/>
        <v>0</v>
      </c>
      <c r="I74" s="5">
        <f t="shared" si="3"/>
        <v>0</v>
      </c>
    </row>
    <row r="75" spans="1:9" x14ac:dyDescent="0.2">
      <c r="A75" s="33" t="s">
        <v>75</v>
      </c>
      <c r="B75" s="34"/>
      <c r="C75" s="34"/>
      <c r="D75" s="6">
        <v>55000000</v>
      </c>
      <c r="E75" s="6">
        <v>55000000</v>
      </c>
      <c r="F75" s="6">
        <v>11990800</v>
      </c>
      <c r="G75" s="6">
        <v>14126512.76</v>
      </c>
      <c r="H75" s="6">
        <f t="shared" si="4"/>
        <v>2135712.7599999998</v>
      </c>
      <c r="I75" s="6">
        <f t="shared" si="3"/>
        <v>117.81126163391933</v>
      </c>
    </row>
    <row r="76" spans="1:9" x14ac:dyDescent="0.2">
      <c r="A76" s="33" t="s">
        <v>76</v>
      </c>
      <c r="B76" s="34"/>
      <c r="C76" s="34"/>
      <c r="D76" s="6">
        <v>78519505</v>
      </c>
      <c r="E76" s="6">
        <v>78519505</v>
      </c>
      <c r="F76" s="6">
        <v>18763553</v>
      </c>
      <c r="G76" s="6">
        <v>20899265.759999998</v>
      </c>
      <c r="H76" s="6">
        <f t="shared" si="4"/>
        <v>2135712.7599999979</v>
      </c>
      <c r="I76" s="6">
        <f t="shared" si="3"/>
        <v>111.38224066625332</v>
      </c>
    </row>
  </sheetData>
  <mergeCells count="8">
    <mergeCell ref="A75:C75"/>
    <mergeCell ref="A76:C76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ПК</cp:lastModifiedBy>
  <cp:lastPrinted>2020-04-29T14:02:21Z</cp:lastPrinted>
  <dcterms:created xsi:type="dcterms:W3CDTF">2019-04-03T11:34:29Z</dcterms:created>
  <dcterms:modified xsi:type="dcterms:W3CDTF">2020-04-29T14:05:45Z</dcterms:modified>
</cp:coreProperties>
</file>