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9170" windowHeight="105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Лист1!$A$1:$H$108</definedName>
  </definedNames>
  <calcPr calcId="144525"/>
</workbook>
</file>

<file path=xl/calcChain.xml><?xml version="1.0" encoding="utf-8"?>
<calcChain xmlns="http://schemas.openxmlformats.org/spreadsheetml/2006/main">
  <c r="G58" i="1" l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61" i="2"/>
  <c r="E32" i="2"/>
  <c r="D61" i="2"/>
  <c r="D54" i="2"/>
  <c r="D47" i="2"/>
  <c r="D32" i="2"/>
  <c r="D28" i="2"/>
  <c r="D31" i="2" s="1"/>
  <c r="D68" i="2" l="1"/>
  <c r="F61" i="2"/>
  <c r="G61" i="2"/>
  <c r="G67" i="2"/>
  <c r="G60" i="2"/>
  <c r="G58" i="2"/>
  <c r="G57" i="2"/>
  <c r="G56" i="2"/>
  <c r="G54" i="2"/>
  <c r="G51" i="2"/>
  <c r="G50" i="2"/>
  <c r="G49" i="2"/>
  <c r="G47" i="2"/>
  <c r="G38" i="2"/>
  <c r="G37" i="2"/>
  <c r="G36" i="2"/>
  <c r="G35" i="2"/>
  <c r="G34" i="2"/>
  <c r="G32" i="2"/>
  <c r="G27" i="2"/>
  <c r="F67" i="2"/>
  <c r="F66" i="2"/>
  <c r="F65" i="2"/>
  <c r="F64" i="2"/>
  <c r="F63" i="2"/>
  <c r="F62" i="2"/>
  <c r="F60" i="2"/>
  <c r="F59" i="2"/>
  <c r="F58" i="2"/>
  <c r="F57" i="2"/>
  <c r="F56" i="2"/>
  <c r="F55" i="2"/>
  <c r="F54" i="2"/>
  <c r="F53" i="2"/>
  <c r="F52" i="2"/>
  <c r="F51" i="2"/>
  <c r="F50" i="2"/>
  <c r="F49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7" i="2"/>
  <c r="F26" i="2" l="1"/>
  <c r="G26" i="2"/>
  <c r="E28" i="2"/>
  <c r="F28" i="2" s="1"/>
  <c r="D57" i="1" l="1"/>
  <c r="E31" i="2"/>
  <c r="G28" i="2"/>
  <c r="G31" i="2" l="1"/>
  <c r="E68" i="2"/>
  <c r="F68" i="2" s="1"/>
  <c r="F31" i="2"/>
</calcChain>
</file>

<file path=xl/sharedStrings.xml><?xml version="1.0" encoding="utf-8"?>
<sst xmlns="http://schemas.openxmlformats.org/spreadsheetml/2006/main" count="394" uniqueCount="274">
  <si>
    <t xml:space="preserve">      </t>
  </si>
  <si>
    <t>Коди</t>
  </si>
  <si>
    <t>Орган управління</t>
  </si>
  <si>
    <t>За ЕДРПОУ</t>
  </si>
  <si>
    <t xml:space="preserve">Галузь   </t>
  </si>
  <si>
    <t>За СПОДУ</t>
  </si>
  <si>
    <t>За ЗКНГ</t>
  </si>
  <si>
    <t xml:space="preserve">Місцезнаходження   </t>
  </si>
  <si>
    <t>За КВЕД</t>
  </si>
  <si>
    <t xml:space="preserve">Телефон </t>
  </si>
  <si>
    <t xml:space="preserve">Керівник    </t>
  </si>
  <si>
    <t>одиниця виміру: тис. гривень</t>
  </si>
  <si>
    <t>Показники</t>
  </si>
  <si>
    <t>Код рядка</t>
  </si>
  <si>
    <t>Плановий рік, усього</t>
  </si>
  <si>
    <t>У тому числі за кварталами</t>
  </si>
  <si>
    <t>І</t>
  </si>
  <si>
    <t>ІІ</t>
  </si>
  <si>
    <t>ІІІ</t>
  </si>
  <si>
    <t>ІV</t>
  </si>
  <si>
    <t>І. Фінансові результати</t>
  </si>
  <si>
    <t>Дохід  (виручка) від реалізації продукції (товарів, робіт, послуг)</t>
  </si>
  <si>
    <r>
      <t>@</t>
    </r>
    <r>
      <rPr>
        <sz val="9"/>
        <color rgb="FF000000"/>
        <rFont val="Times New Roman"/>
        <family val="1"/>
        <charset val="204"/>
      </rPr>
      <t>010</t>
    </r>
    <r>
      <rPr>
        <sz val="9"/>
        <color rgb="FFFFFFFF"/>
        <rFont val="Times New Roman"/>
        <family val="1"/>
        <charset val="204"/>
      </rPr>
      <t>@</t>
    </r>
  </si>
  <si>
    <t xml:space="preserve">    в т.ч. за рахунок бюджетних коштів</t>
  </si>
  <si>
    <r>
      <t>@</t>
    </r>
    <r>
      <rPr>
        <sz val="9"/>
        <color rgb="FF000000"/>
        <rFont val="Times New Roman"/>
        <family val="1"/>
        <charset val="204"/>
      </rPr>
      <t>015</t>
    </r>
    <r>
      <rPr>
        <sz val="9"/>
        <color rgb="FFFFFFFF"/>
        <rFont val="Times New Roman"/>
        <family val="1"/>
        <charset val="204"/>
      </rPr>
      <t>@</t>
    </r>
  </si>
  <si>
    <t>Податок на додану вартість</t>
  </si>
  <si>
    <t>Акцизний збір</t>
  </si>
  <si>
    <r>
      <t>@</t>
    </r>
    <r>
      <rPr>
        <sz val="9"/>
        <color theme="1"/>
        <rFont val="Times New Roman"/>
        <family val="1"/>
        <charset val="204"/>
      </rPr>
      <t>030</t>
    </r>
    <r>
      <rPr>
        <sz val="9"/>
        <color rgb="FFFFFFFF"/>
        <rFont val="Times New Roman"/>
        <family val="1"/>
        <charset val="204"/>
      </rPr>
      <t>@</t>
    </r>
  </si>
  <si>
    <t>Інші вирахування з доходу</t>
  </si>
  <si>
    <r>
      <t>@</t>
    </r>
    <r>
      <rPr>
        <sz val="9"/>
        <color theme="1"/>
        <rFont val="Times New Roman"/>
        <family val="1"/>
        <charset val="204"/>
      </rPr>
      <t>040</t>
    </r>
    <r>
      <rPr>
        <sz val="9"/>
        <color rgb="FFFFFFFF"/>
        <rFont val="Times New Roman"/>
        <family val="1"/>
        <charset val="204"/>
      </rPr>
      <t>@</t>
    </r>
  </si>
  <si>
    <t>Чистий дохід (виручка) від реалізації продукції (товарів, робіт, послуг)</t>
  </si>
  <si>
    <t>Собівартість реалізованої продукції (товарів, робіт, послуг)</t>
  </si>
  <si>
    <t>у тому числі за економічними елементами:</t>
  </si>
  <si>
    <t xml:space="preserve">    Матеріальні затрати</t>
  </si>
  <si>
    <r>
      <t>@</t>
    </r>
    <r>
      <rPr>
        <sz val="9"/>
        <color theme="1"/>
        <rFont val="Times New Roman"/>
        <family val="1"/>
        <charset val="204"/>
      </rPr>
      <t>061</t>
    </r>
    <r>
      <rPr>
        <sz val="9"/>
        <color rgb="FFFFFFFF"/>
        <rFont val="Times New Roman"/>
        <family val="1"/>
        <charset val="204"/>
      </rPr>
      <t>@</t>
    </r>
  </si>
  <si>
    <t xml:space="preserve">    Витрати на оплату праці</t>
  </si>
  <si>
    <r>
      <t>@</t>
    </r>
    <r>
      <rPr>
        <sz val="9"/>
        <color theme="1"/>
        <rFont val="Times New Roman"/>
        <family val="1"/>
        <charset val="204"/>
      </rPr>
      <t>062</t>
    </r>
    <r>
      <rPr>
        <sz val="9"/>
        <color rgb="FFFFFFFF"/>
        <rFont val="Times New Roman"/>
        <family val="1"/>
        <charset val="204"/>
      </rPr>
      <t>@</t>
    </r>
  </si>
  <si>
    <t xml:space="preserve">    Відрахування на соціальні заходи</t>
  </si>
  <si>
    <r>
      <t>@</t>
    </r>
    <r>
      <rPr>
        <sz val="9"/>
        <color theme="1"/>
        <rFont val="Times New Roman"/>
        <family val="1"/>
        <charset val="204"/>
      </rPr>
      <t>063</t>
    </r>
    <r>
      <rPr>
        <sz val="9"/>
        <color rgb="FFFFFFFF"/>
        <rFont val="Times New Roman"/>
        <family val="1"/>
        <charset val="204"/>
      </rPr>
      <t>@</t>
    </r>
  </si>
  <si>
    <t xml:space="preserve">    Амортизація</t>
  </si>
  <si>
    <r>
      <t>@</t>
    </r>
    <r>
      <rPr>
        <sz val="9"/>
        <color theme="1"/>
        <rFont val="Times New Roman"/>
        <family val="1"/>
        <charset val="204"/>
      </rPr>
      <t>064</t>
    </r>
    <r>
      <rPr>
        <sz val="9"/>
        <color rgb="FFFFFFFF"/>
        <rFont val="Times New Roman"/>
        <family val="1"/>
        <charset val="204"/>
      </rPr>
      <t>@</t>
    </r>
  </si>
  <si>
    <t xml:space="preserve">    Інші операційні витрати</t>
  </si>
  <si>
    <r>
      <t>@</t>
    </r>
    <r>
      <rPr>
        <sz val="9"/>
        <color theme="1"/>
        <rFont val="Times New Roman"/>
        <family val="1"/>
        <charset val="204"/>
      </rPr>
      <t>065</t>
    </r>
    <r>
      <rPr>
        <sz val="9"/>
        <color rgb="FFFFFFFF"/>
        <rFont val="Times New Roman"/>
        <family val="1"/>
        <charset val="204"/>
      </rPr>
      <t>@</t>
    </r>
  </si>
  <si>
    <t>Валовий:</t>
  </si>
  <si>
    <t xml:space="preserve">    прибуток</t>
  </si>
  <si>
    <t xml:space="preserve">    збиток</t>
  </si>
  <si>
    <t>Інші операційні доходи</t>
  </si>
  <si>
    <t xml:space="preserve">       у тому числі:</t>
  </si>
  <si>
    <t xml:space="preserve">    дохід від операційної оренди активів</t>
  </si>
  <si>
    <t xml:space="preserve">    одержані гранти та субсидії</t>
  </si>
  <si>
    <t>дохід від реалізації необоротних активів, утримуваних для продажу</t>
  </si>
  <si>
    <r>
      <t>@</t>
    </r>
    <r>
      <rPr>
        <sz val="9"/>
        <color theme="1"/>
        <rFont val="Times New Roman"/>
        <family val="1"/>
        <charset val="204"/>
      </rPr>
      <t>091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</si>
  <si>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092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</si>
  <si>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093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</si>
  <si>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094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</si>
  <si>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095</t>
    </r>
    <r>
      <rPr>
        <sz val="9"/>
        <color rgb="FFFFFFFF"/>
        <rFont val="Times New Roman"/>
        <family val="1"/>
        <charset val="204"/>
      </rPr>
      <t>@</t>
    </r>
  </si>
  <si>
    <t>Витрати на збут (сума рядків з 101 по 105):</t>
  </si>
  <si>
    <r>
      <t>@</t>
    </r>
    <r>
      <rPr>
        <sz val="9"/>
        <color theme="1"/>
        <rFont val="Times New Roman"/>
        <family val="1"/>
        <charset val="204"/>
      </rPr>
      <t>101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</si>
  <si>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102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</si>
  <si>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103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</si>
  <si>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104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</si>
  <si>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105</t>
    </r>
    <r>
      <rPr>
        <sz val="9"/>
        <color rgb="FFFFFFFF"/>
        <rFont val="Times New Roman"/>
        <family val="1"/>
        <charset val="204"/>
      </rPr>
      <t>@</t>
    </r>
  </si>
  <si>
    <t>Інші операційні витрати</t>
  </si>
  <si>
    <r>
      <t>@</t>
    </r>
    <r>
      <rPr>
        <sz val="9"/>
        <color theme="1"/>
        <rFont val="Times New Roman"/>
        <family val="1"/>
        <charset val="204"/>
      </rPr>
      <t>111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</si>
  <si>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112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</si>
  <si>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113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</si>
  <si>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114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</si>
  <si>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115</t>
    </r>
    <r>
      <rPr>
        <sz val="9"/>
        <color rgb="FFFFFFFF"/>
        <rFont val="Times New Roman"/>
        <family val="1"/>
        <charset val="204"/>
      </rPr>
      <t>@</t>
    </r>
  </si>
  <si>
    <t>Фінансові результати від операційної діяльності:</t>
  </si>
  <si>
    <r>
      <t>@</t>
    </r>
    <r>
      <rPr>
        <sz val="9"/>
        <color theme="1"/>
        <rFont val="Times New Roman"/>
        <family val="1"/>
        <charset val="204"/>
      </rPr>
      <t>121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</si>
  <si>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122</t>
    </r>
    <r>
      <rPr>
        <sz val="9"/>
        <color rgb="FFFFFFFF"/>
        <rFont val="Times New Roman"/>
        <family val="1"/>
        <charset val="204"/>
      </rPr>
      <t>@</t>
    </r>
  </si>
  <si>
    <t>Дохід від участі в капіталі</t>
  </si>
  <si>
    <r>
      <t>@</t>
    </r>
    <r>
      <rPr>
        <sz val="9"/>
        <color theme="1"/>
        <rFont val="Times New Roman"/>
        <family val="1"/>
        <charset val="204"/>
      </rPr>
      <t>130</t>
    </r>
    <r>
      <rPr>
        <sz val="9"/>
        <color rgb="FFFFFFFF"/>
        <rFont val="Times New Roman"/>
        <family val="1"/>
        <charset val="204"/>
      </rPr>
      <t>@</t>
    </r>
  </si>
  <si>
    <t>Інші фінансові доходи</t>
  </si>
  <si>
    <r>
      <t>@</t>
    </r>
    <r>
      <rPr>
        <sz val="9"/>
        <color theme="1"/>
        <rFont val="Times New Roman"/>
        <family val="1"/>
        <charset val="204"/>
      </rPr>
      <t>140</t>
    </r>
    <r>
      <rPr>
        <sz val="9"/>
        <color rgb="FFFFFFFF"/>
        <rFont val="Times New Roman"/>
        <family val="1"/>
        <charset val="204"/>
      </rPr>
      <t>@</t>
    </r>
  </si>
  <si>
    <t>Інші доходи</t>
  </si>
  <si>
    <r>
      <t>@</t>
    </r>
    <r>
      <rPr>
        <sz val="9"/>
        <color theme="1"/>
        <rFont val="Times New Roman"/>
        <family val="1"/>
        <charset val="204"/>
      </rPr>
      <t>150</t>
    </r>
    <r>
      <rPr>
        <sz val="9"/>
        <color rgb="FFFFFFFF"/>
        <rFont val="Times New Roman"/>
        <family val="1"/>
        <charset val="204"/>
      </rPr>
      <t>@</t>
    </r>
  </si>
  <si>
    <t xml:space="preserve">      у тому числі:</t>
  </si>
  <si>
    <t xml:space="preserve">    дохід від реалізації фінансових інвестицій </t>
  </si>
  <si>
    <r>
      <t>@</t>
    </r>
    <r>
      <rPr>
        <sz val="9"/>
        <color theme="1"/>
        <rFont val="Times New Roman"/>
        <family val="1"/>
        <charset val="204"/>
      </rPr>
      <t>152</t>
    </r>
    <r>
      <rPr>
        <sz val="9"/>
        <color rgb="FFFFFFFF"/>
        <rFont val="Times New Roman"/>
        <family val="1"/>
        <charset val="204"/>
      </rPr>
      <t>@</t>
    </r>
  </si>
  <si>
    <t xml:space="preserve">    дохід від безоплатно одержаних активів</t>
  </si>
  <si>
    <r>
      <t>@</t>
    </r>
    <r>
      <rPr>
        <sz val="9"/>
        <color theme="1"/>
        <rFont val="Times New Roman"/>
        <family val="1"/>
        <charset val="204"/>
      </rPr>
      <t>154</t>
    </r>
    <r>
      <rPr>
        <sz val="9"/>
        <color rgb="FFFFFFFF"/>
        <rFont val="Times New Roman"/>
        <family val="1"/>
        <charset val="204"/>
      </rPr>
      <t>@</t>
    </r>
  </si>
  <si>
    <t>Фінансові витрати</t>
  </si>
  <si>
    <r>
      <t>@</t>
    </r>
    <r>
      <rPr>
        <sz val="9"/>
        <color theme="1"/>
        <rFont val="Times New Roman"/>
        <family val="1"/>
        <charset val="204"/>
      </rPr>
      <t>160</t>
    </r>
    <r>
      <rPr>
        <sz val="9"/>
        <color rgb="FFFFFFFF"/>
        <rFont val="Times New Roman"/>
        <family val="1"/>
        <charset val="204"/>
      </rPr>
      <t>@</t>
    </r>
  </si>
  <si>
    <t>Витрати від участі в капіталі</t>
  </si>
  <si>
    <r>
      <t>@</t>
    </r>
    <r>
      <rPr>
        <sz val="9"/>
        <color theme="1"/>
        <rFont val="Times New Roman"/>
        <family val="1"/>
        <charset val="204"/>
      </rPr>
      <t>170</t>
    </r>
    <r>
      <rPr>
        <sz val="9"/>
        <color rgb="FFFFFFFF"/>
        <rFont val="Times New Roman"/>
        <family val="1"/>
        <charset val="204"/>
      </rPr>
      <t>@</t>
    </r>
  </si>
  <si>
    <t>Інші витрати</t>
  </si>
  <si>
    <r>
      <t>@</t>
    </r>
    <r>
      <rPr>
        <sz val="9"/>
        <color theme="1"/>
        <rFont val="Times New Roman"/>
        <family val="1"/>
        <charset val="204"/>
      </rPr>
      <t>180</t>
    </r>
    <r>
      <rPr>
        <sz val="9"/>
        <color rgb="FFFFFFFF"/>
        <rFont val="Times New Roman"/>
        <family val="1"/>
        <charset val="204"/>
      </rPr>
      <t>@</t>
    </r>
  </si>
  <si>
    <t>Фінансові результати від звичайної діяльності до оподаткування:</t>
  </si>
  <si>
    <t>@@</t>
  </si>
  <si>
    <t xml:space="preserve">     прибуток</t>
  </si>
  <si>
    <r>
      <t>@</t>
    </r>
    <r>
      <rPr>
        <sz val="9"/>
        <color theme="1"/>
        <rFont val="Times New Roman"/>
        <family val="1"/>
        <charset val="204"/>
      </rPr>
      <t>191</t>
    </r>
    <r>
      <rPr>
        <sz val="9"/>
        <color rgb="FFFFFFFF"/>
        <rFont val="Times New Roman"/>
        <family val="1"/>
        <charset val="204"/>
      </rPr>
      <t>@</t>
    </r>
  </si>
  <si>
    <t xml:space="preserve">     збиток</t>
  </si>
  <si>
    <r>
      <t>@</t>
    </r>
    <r>
      <rPr>
        <sz val="9"/>
        <color theme="1"/>
        <rFont val="Times New Roman"/>
        <family val="1"/>
        <charset val="204"/>
      </rPr>
      <t>192</t>
    </r>
    <r>
      <rPr>
        <sz val="9"/>
        <color rgb="FFFFFFFF"/>
        <rFont val="Times New Roman"/>
        <family val="1"/>
        <charset val="204"/>
      </rPr>
      <t>@</t>
    </r>
  </si>
  <si>
    <t>Податок на прибуток</t>
  </si>
  <si>
    <r>
      <t>@</t>
    </r>
    <r>
      <rPr>
        <sz val="9"/>
        <color theme="1"/>
        <rFont val="Times New Roman"/>
        <family val="1"/>
        <charset val="204"/>
      </rPr>
      <t>200</t>
    </r>
    <r>
      <rPr>
        <sz val="9"/>
        <color rgb="FFFFFFFF"/>
        <rFont val="Times New Roman"/>
        <family val="1"/>
        <charset val="204"/>
      </rPr>
      <t>@</t>
    </r>
  </si>
  <si>
    <t>Чистий:</t>
  </si>
  <si>
    <r>
      <t>@</t>
    </r>
    <r>
      <rPr>
        <sz val="9"/>
        <color theme="1"/>
        <rFont val="Times New Roman"/>
        <family val="1"/>
        <charset val="204"/>
      </rPr>
      <t>211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</si>
  <si>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212</t>
    </r>
    <r>
      <rPr>
        <sz val="9"/>
        <color rgb="FFFFFFFF"/>
        <rFont val="Times New Roman"/>
        <family val="1"/>
        <charset val="204"/>
      </rPr>
      <t>@</t>
    </r>
  </si>
  <si>
    <t xml:space="preserve">Відрахування частини прибутку до бюджету </t>
  </si>
  <si>
    <r>
      <t>@</t>
    </r>
    <r>
      <rPr>
        <sz val="9"/>
        <color theme="1"/>
        <rFont val="Times New Roman"/>
        <family val="1"/>
        <charset val="204"/>
      </rPr>
      <t>220</t>
    </r>
    <r>
      <rPr>
        <sz val="9"/>
        <color rgb="FFFFFFFF"/>
        <rFont val="Times New Roman"/>
        <family val="1"/>
        <charset val="204"/>
      </rPr>
      <t>@</t>
    </r>
  </si>
  <si>
    <t>ІІ. Елементи операційних витрат  (разом)</t>
  </si>
  <si>
    <t>Матеріальні затрати</t>
  </si>
  <si>
    <r>
      <t>@</t>
    </r>
    <r>
      <rPr>
        <sz val="9"/>
        <color theme="1"/>
        <rFont val="Times New Roman"/>
        <family val="1"/>
        <charset val="204"/>
      </rPr>
      <t>310</t>
    </r>
    <r>
      <rPr>
        <sz val="9"/>
        <color rgb="FFFFFFFF"/>
        <rFont val="Times New Roman"/>
        <family val="1"/>
        <charset val="204"/>
      </rPr>
      <t>@</t>
    </r>
  </si>
  <si>
    <t>Витрати на оплату праці</t>
  </si>
  <si>
    <r>
      <t>@</t>
    </r>
    <r>
      <rPr>
        <sz val="9"/>
        <color theme="1"/>
        <rFont val="Times New Roman"/>
        <family val="1"/>
        <charset val="204"/>
      </rPr>
      <t>320</t>
    </r>
    <r>
      <rPr>
        <sz val="9"/>
        <color rgb="FFFFFFFF"/>
        <rFont val="Times New Roman"/>
        <family val="1"/>
        <charset val="204"/>
      </rPr>
      <t>@</t>
    </r>
  </si>
  <si>
    <t>Відрахування на соціальні заходи</t>
  </si>
  <si>
    <r>
      <t>@</t>
    </r>
    <r>
      <rPr>
        <sz val="9"/>
        <color theme="1"/>
        <rFont val="Times New Roman"/>
        <family val="1"/>
        <charset val="204"/>
      </rPr>
      <t>330</t>
    </r>
    <r>
      <rPr>
        <sz val="9"/>
        <color rgb="FFFFFFFF"/>
        <rFont val="Times New Roman"/>
        <family val="1"/>
        <charset val="204"/>
      </rPr>
      <t>@</t>
    </r>
  </si>
  <si>
    <t>Амортизація</t>
  </si>
  <si>
    <r>
      <t>@</t>
    </r>
    <r>
      <rPr>
        <sz val="9"/>
        <color theme="1"/>
        <rFont val="Times New Roman"/>
        <family val="1"/>
        <charset val="204"/>
      </rPr>
      <t>340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</si>
  <si>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350</t>
    </r>
    <r>
      <rPr>
        <sz val="9"/>
        <color rgb="FFFFFFFF"/>
        <rFont val="Times New Roman"/>
        <family val="1"/>
        <charset val="204"/>
      </rPr>
      <t>@</t>
    </r>
  </si>
  <si>
    <t>Разом (сума рядків з 310 по 350)</t>
  </si>
  <si>
    <r>
      <t>@</t>
    </r>
    <r>
      <rPr>
        <sz val="9"/>
        <color theme="1"/>
        <rFont val="Times New Roman"/>
        <family val="1"/>
        <charset val="204"/>
      </rPr>
      <t>360</t>
    </r>
    <r>
      <rPr>
        <sz val="9"/>
        <color rgb="FFFFFFFF"/>
        <rFont val="Times New Roman"/>
        <family val="1"/>
        <charset val="204"/>
      </rPr>
      <t>@</t>
    </r>
  </si>
  <si>
    <t>ІІІ. Капітальні інвестиції протягом року</t>
  </si>
  <si>
    <t>Капітальне будівництво</t>
  </si>
  <si>
    <r>
      <t>@</t>
    </r>
    <r>
      <rPr>
        <sz val="9"/>
        <color theme="1"/>
        <rFont val="Times New Roman"/>
        <family val="1"/>
        <charset val="204"/>
      </rPr>
      <t>410</t>
    </r>
    <r>
      <rPr>
        <sz val="9"/>
        <color rgb="FFFFFFFF"/>
        <rFont val="Times New Roman"/>
        <family val="1"/>
        <charset val="204"/>
      </rPr>
      <t>@</t>
    </r>
  </si>
  <si>
    <t xml:space="preserve">   в т.ч за рахунок бюджетних коштів</t>
  </si>
  <si>
    <r>
      <t>@</t>
    </r>
    <r>
      <rPr>
        <sz val="9"/>
        <color theme="1"/>
        <rFont val="Times New Roman"/>
        <family val="1"/>
        <charset val="204"/>
      </rPr>
      <t>411</t>
    </r>
    <r>
      <rPr>
        <sz val="9"/>
        <color rgb="FFFFFFFF"/>
        <rFont val="Times New Roman"/>
        <family val="1"/>
        <charset val="204"/>
      </rPr>
      <t>@</t>
    </r>
  </si>
  <si>
    <t>Придбання  (виготовлення) основних засобів та інших необоротних матеріальних активів</t>
  </si>
  <si>
    <r>
      <t>@</t>
    </r>
    <r>
      <rPr>
        <sz val="9"/>
        <color theme="1"/>
        <rFont val="Times New Roman"/>
        <family val="1"/>
        <charset val="204"/>
      </rPr>
      <t>420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</si>
  <si>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421</t>
    </r>
    <r>
      <rPr>
        <sz val="9"/>
        <color rgb="FFFFFFFF"/>
        <rFont val="Times New Roman"/>
        <family val="1"/>
        <charset val="204"/>
      </rPr>
      <t>@</t>
    </r>
  </si>
  <si>
    <t>Придбання (створення) нематеріальних активів)</t>
  </si>
  <si>
    <r>
      <t>@</t>
    </r>
    <r>
      <rPr>
        <sz val="9"/>
        <color theme="1"/>
        <rFont val="Times New Roman"/>
        <family val="1"/>
        <charset val="204"/>
      </rPr>
      <t>430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</si>
  <si>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431</t>
    </r>
    <r>
      <rPr>
        <sz val="9"/>
        <color rgb="FFFFFFFF"/>
        <rFont val="Times New Roman"/>
        <family val="1"/>
        <charset val="204"/>
      </rPr>
      <t>@</t>
    </r>
  </si>
  <si>
    <t>Погашення отриманих на  капітальні інвестиції позик</t>
  </si>
  <si>
    <r>
      <t>@</t>
    </r>
    <r>
      <rPr>
        <sz val="9"/>
        <color theme="1"/>
        <rFont val="Times New Roman"/>
        <family val="1"/>
        <charset val="204"/>
      </rPr>
      <t>440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</si>
  <si>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441</t>
    </r>
    <r>
      <rPr>
        <sz val="9"/>
        <color rgb="FFFFFFFF"/>
        <rFont val="Times New Roman"/>
        <family val="1"/>
        <charset val="204"/>
      </rPr>
      <t>@</t>
    </r>
  </si>
  <si>
    <t>Модернізація, модифікація, дообладнання, реконструкція, інші види поліпшення необоротних активів</t>
  </si>
  <si>
    <r>
      <t>@</t>
    </r>
    <r>
      <rPr>
        <sz val="9"/>
        <color theme="1"/>
        <rFont val="Times New Roman"/>
        <family val="1"/>
        <charset val="204"/>
      </rPr>
      <t>450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</si>
  <si>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451</t>
    </r>
    <r>
      <rPr>
        <sz val="9"/>
        <color rgb="FFFFFFFF"/>
        <rFont val="Times New Roman"/>
        <family val="1"/>
        <charset val="204"/>
      </rPr>
      <t>@</t>
    </r>
  </si>
  <si>
    <r>
      <t>Разом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(сума рядків 410,420, 430, 440, 450):</t>
    </r>
  </si>
  <si>
    <r>
      <t>@</t>
    </r>
    <r>
      <rPr>
        <sz val="9"/>
        <color theme="1"/>
        <rFont val="Times New Roman"/>
        <family val="1"/>
        <charset val="204"/>
      </rPr>
      <t>490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</si>
  <si>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491</t>
    </r>
    <r>
      <rPr>
        <sz val="9"/>
        <color rgb="FFFFFFFF"/>
        <rFont val="Times New Roman"/>
        <family val="1"/>
        <charset val="204"/>
      </rPr>
      <t>@</t>
    </r>
  </si>
  <si>
    <t>ІV. Додаткова інформація</t>
  </si>
  <si>
    <t>Чисельність працівників</t>
  </si>
  <si>
    <r>
      <t>@</t>
    </r>
    <r>
      <rPr>
        <sz val="9"/>
        <color theme="1"/>
        <rFont val="Times New Roman"/>
        <family val="1"/>
        <charset val="204"/>
      </rPr>
      <t>510</t>
    </r>
    <r>
      <rPr>
        <sz val="9"/>
        <color rgb="FFFFFFFF"/>
        <rFont val="Times New Roman"/>
        <family val="1"/>
        <charset val="204"/>
      </rPr>
      <t>@</t>
    </r>
  </si>
  <si>
    <r>
      <t>@</t>
    </r>
    <r>
      <rPr>
        <sz val="9"/>
        <color theme="1"/>
        <rFont val="Times New Roman"/>
        <family val="1"/>
        <charset val="204"/>
      </rPr>
      <t>520</t>
    </r>
    <r>
      <rPr>
        <sz val="9"/>
        <color rgb="FFFFFFFF"/>
        <rFont val="Times New Roman"/>
        <family val="1"/>
        <charset val="204"/>
      </rPr>
      <t>@</t>
    </r>
  </si>
  <si>
    <t>Податкова заборгованість</t>
  </si>
  <si>
    <r>
      <t>@</t>
    </r>
    <r>
      <rPr>
        <sz val="9"/>
        <color theme="1"/>
        <rFont val="Times New Roman"/>
        <family val="1"/>
        <charset val="204"/>
      </rPr>
      <t>530</t>
    </r>
    <r>
      <rPr>
        <sz val="9"/>
        <color rgb="FFFFFFFF"/>
        <rFont val="Times New Roman"/>
        <family val="1"/>
        <charset val="204"/>
      </rPr>
      <t>@</t>
    </r>
  </si>
  <si>
    <t>Заборгованість перед працівниками за заробітною платою</t>
  </si>
  <si>
    <r>
      <t>@</t>
    </r>
    <r>
      <rPr>
        <sz val="9"/>
        <color theme="1"/>
        <rFont val="Times New Roman"/>
        <family val="1"/>
        <charset val="204"/>
      </rPr>
      <t>540</t>
    </r>
    <r>
      <rPr>
        <sz val="9"/>
        <color rgb="FFFFFFFF"/>
        <rFont val="Times New Roman"/>
        <family val="1"/>
        <charset val="204"/>
      </rPr>
      <t>@</t>
    </r>
  </si>
  <si>
    <t xml:space="preserve">    </t>
  </si>
  <si>
    <t>М. П.</t>
  </si>
  <si>
    <r>
      <t>@</t>
    </r>
    <r>
      <rPr>
        <b/>
        <sz val="10"/>
        <color theme="1"/>
        <rFont val="Times New Roman"/>
        <family val="1"/>
        <charset val="204"/>
      </rPr>
      <t>090</t>
    </r>
    <r>
      <rPr>
        <b/>
        <sz val="10"/>
        <color rgb="FFFFFFFF"/>
        <rFont val="Times New Roman"/>
        <family val="1"/>
        <charset val="204"/>
      </rPr>
      <t>@</t>
    </r>
  </si>
  <si>
    <r>
      <t>@</t>
    </r>
    <r>
      <rPr>
        <b/>
        <sz val="10"/>
        <color theme="1"/>
        <rFont val="Times New Roman"/>
        <family val="1"/>
        <charset val="204"/>
      </rPr>
      <t>100</t>
    </r>
    <r>
      <rPr>
        <b/>
        <sz val="10"/>
        <color rgb="FFFFFFFF"/>
        <rFont val="Times New Roman"/>
        <family val="1"/>
        <charset val="204"/>
      </rPr>
      <t>@</t>
    </r>
  </si>
  <si>
    <r>
      <t>@</t>
    </r>
    <r>
      <rPr>
        <b/>
        <sz val="10"/>
        <color theme="1"/>
        <rFont val="Times New Roman"/>
        <family val="1"/>
        <charset val="204"/>
      </rPr>
      <t>060</t>
    </r>
    <r>
      <rPr>
        <b/>
        <sz val="10"/>
        <color rgb="FFFFFFFF"/>
        <rFont val="Times New Roman"/>
        <family val="1"/>
        <charset val="204"/>
      </rPr>
      <t>@</t>
    </r>
  </si>
  <si>
    <r>
      <t>@</t>
    </r>
    <r>
      <rPr>
        <b/>
        <i/>
        <u/>
        <sz val="9"/>
        <color theme="1"/>
        <rFont val="Times New Roman"/>
        <family val="1"/>
        <charset val="204"/>
      </rPr>
      <t>050</t>
    </r>
    <r>
      <rPr>
        <b/>
        <i/>
        <u/>
        <sz val="9"/>
        <color rgb="FFFFFFFF"/>
        <rFont val="Times New Roman"/>
        <family val="1"/>
        <charset val="204"/>
      </rPr>
      <t>@</t>
    </r>
  </si>
  <si>
    <r>
      <t>@</t>
    </r>
    <r>
      <rPr>
        <b/>
        <sz val="10"/>
        <color theme="1"/>
        <rFont val="Times New Roman"/>
        <family val="1"/>
        <charset val="204"/>
      </rPr>
      <t>110</t>
    </r>
    <r>
      <rPr>
        <b/>
        <sz val="10"/>
        <color rgb="FFFFFFFF"/>
        <rFont val="Times New Roman"/>
        <family val="1"/>
        <charset val="204"/>
      </rPr>
      <t>@</t>
    </r>
  </si>
  <si>
    <t>Інші операційні витрати(сума рядків з111 по 115)</t>
  </si>
  <si>
    <t>Адміністративні витрати (сума рядків з 091 по 095)</t>
  </si>
  <si>
    <t>в т.ч за рахунок бюджетних коштів(сума рядків 411,421,431,441,451)</t>
  </si>
  <si>
    <t>Річний фінансовий  план</t>
  </si>
  <si>
    <t xml:space="preserve">затверджено розпорядженням  голови </t>
  </si>
  <si>
    <t xml:space="preserve">Решетилівської міської ради </t>
  </si>
  <si>
    <t>від «___» _________ 20___ р. №</t>
  </si>
  <si>
    <t>Звіт про виконання річного фінансового плану підприємства</t>
  </si>
  <si>
    <t>за __________________ 20 __ року</t>
  </si>
  <si>
    <t xml:space="preserve">Підприємство    </t>
  </si>
  <si>
    <t>За звітний період  (квартал, рік)</t>
  </si>
  <si>
    <t>за ________________ 20___ року</t>
  </si>
  <si>
    <t xml:space="preserve">План </t>
  </si>
  <si>
    <t>Факт</t>
  </si>
  <si>
    <t>Відхилення, +/-</t>
  </si>
  <si>
    <t>Виконання, %</t>
  </si>
  <si>
    <t xml:space="preserve">Адміністративні витрати </t>
  </si>
  <si>
    <t>в т.ч за рахунок бюджетних коштів</t>
  </si>
  <si>
    <t>Первісна вартість основних засобів</t>
  </si>
  <si>
    <t>Директор                                                ___________</t>
  </si>
  <si>
    <t>Головний бухгалтер                                          ___________</t>
  </si>
  <si>
    <r>
      <t>@</t>
    </r>
    <r>
      <rPr>
        <sz val="11.5"/>
        <color rgb="FF000000"/>
        <rFont val="Times New Roman"/>
        <family val="2"/>
        <charset val="204"/>
      </rPr>
      <t>010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</si>
  <si>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rgb="FF000000"/>
        <rFont val="Times New Roman"/>
        <family val="2"/>
        <charset val="204"/>
      </rPr>
      <t>015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</si>
  <si>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020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</si>
  <si>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030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</si>
  <si>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040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</si>
  <si>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050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</si>
  <si>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b/>
        <sz val="11.5"/>
        <color theme="1"/>
        <rFont val="Times New Roman"/>
        <family val="2"/>
        <charset val="204"/>
      </rPr>
      <t>060</t>
    </r>
    <r>
      <rPr>
        <b/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</si>
  <si>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061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</si>
  <si>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062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</si>
  <si>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063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</si>
  <si>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064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</si>
  <si>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065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</si>
  <si>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071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</si>
  <si>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072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</si>
  <si>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080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</si>
  <si>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081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</si>
  <si>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082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</si>
  <si>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083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</si>
  <si>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b/>
        <sz val="11.5"/>
        <color theme="1"/>
        <rFont val="Times New Roman"/>
        <family val="2"/>
        <charset val="204"/>
      </rPr>
      <t>090</t>
    </r>
    <r>
      <rPr>
        <b/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</si>
  <si>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091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</si>
  <si>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092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</si>
  <si>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093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</si>
  <si>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094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</si>
  <si>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095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</si>
  <si>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b/>
        <sz val="11.5"/>
        <color theme="1"/>
        <rFont val="Times New Roman"/>
        <family val="2"/>
        <charset val="204"/>
      </rPr>
      <t>100</t>
    </r>
    <r>
      <rPr>
        <b/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</si>
  <si>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101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</si>
  <si>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102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</si>
  <si>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103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</si>
  <si>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104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</si>
  <si>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105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</si>
  <si>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b/>
        <sz val="11.5"/>
        <color theme="1"/>
        <rFont val="Times New Roman"/>
        <family val="2"/>
        <charset val="204"/>
      </rPr>
      <t>110</t>
    </r>
    <r>
      <rPr>
        <b/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</si>
  <si>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111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</si>
  <si>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112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</si>
  <si>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113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</si>
  <si>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114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</si>
  <si>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115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</si>
  <si>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121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</si>
  <si>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122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</si>
  <si>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130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</si>
  <si>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140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</si>
  <si>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150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</si>
  <si>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152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</si>
  <si>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154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</si>
  <si>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160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</si>
  <si>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170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</si>
  <si>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180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</si>
  <si>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191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</si>
  <si>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192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</si>
  <si>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200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</si>
  <si>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211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</si>
  <si>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212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</si>
  <si>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220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</si>
  <si>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310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</si>
  <si>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320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</si>
  <si>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330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</si>
  <si>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340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</si>
  <si>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350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</si>
  <si>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360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</si>
  <si>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410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</si>
  <si>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411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</si>
  <si>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420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</si>
  <si>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421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</si>
  <si>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430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</si>
  <si>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431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</si>
  <si>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440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</si>
  <si>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441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</si>
  <si>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450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</si>
  <si>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451</t>
    </r>
    <r>
      <rPr>
        <sz val="11.5"/>
        <color rgb="FFFFFFFF"/>
        <rFont val="Times New Roman"/>
        <family val="2"/>
        <charset val="204"/>
      </rPr>
      <t>@</t>
    </r>
  </si>
  <si>
    <r>
      <t>Разом</t>
    </r>
    <r>
      <rPr>
        <b/>
        <sz val="11.5"/>
        <color theme="1"/>
        <rFont val="Times New Roman"/>
        <family val="2"/>
        <charset val="204"/>
      </rPr>
      <t xml:space="preserve"> </t>
    </r>
    <r>
      <rPr>
        <sz val="11.5"/>
        <color theme="1"/>
        <rFont val="Times New Roman"/>
        <family val="2"/>
        <charset val="204"/>
      </rPr>
      <t>(сума рядків 410,420, 430, 440, 450):</t>
    </r>
  </si>
  <si>
    <r>
      <t>@</t>
    </r>
    <r>
      <rPr>
        <sz val="11.5"/>
        <color theme="1"/>
        <rFont val="Times New Roman"/>
        <family val="2"/>
        <charset val="204"/>
      </rPr>
      <t>490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</si>
  <si>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491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</si>
  <si>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510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</si>
  <si>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520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</si>
  <si>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530</t>
    </r>
    <r>
      <rPr>
        <sz val="11.5"/>
        <color rgb="FFFFFFFF"/>
        <rFont val="Times New Roman"/>
        <family val="2"/>
        <charset val="204"/>
      </rPr>
      <t>@</t>
    </r>
  </si>
  <si>
    <r>
      <t>@</t>
    </r>
    <r>
      <rPr>
        <sz val="11.5"/>
        <color theme="1"/>
        <rFont val="Times New Roman"/>
        <family val="2"/>
        <charset val="204"/>
      </rPr>
      <t>540</t>
    </r>
    <r>
      <rPr>
        <sz val="11.5"/>
        <color rgb="FFFFFFFF"/>
        <rFont val="Times New Roman"/>
        <family val="2"/>
        <charset val="204"/>
      </rPr>
      <t>@</t>
    </r>
  </si>
  <si>
    <t>послуги з централізованого водопостачання та водовідведення</t>
  </si>
  <si>
    <t xml:space="preserve">Вид економ. діяльності  </t>
  </si>
  <si>
    <t>Козубський Олександр Юрійович</t>
  </si>
  <si>
    <t>2-19-94</t>
  </si>
  <si>
    <t>м.Решетилівка вул Старокиївська 18</t>
  </si>
  <si>
    <t>Решетилівська міська рада</t>
  </si>
  <si>
    <t>Решетилівське КП"Водоканал"</t>
  </si>
  <si>
    <t>Додаток 3</t>
  </si>
  <si>
    <t>Податок на додану вартість до сплати в бюджет</t>
  </si>
  <si>
    <t>Всього витрат за фінансовим планом</t>
  </si>
  <si>
    <t>Редакція радіо "Релайф" Решетилівської міської ради</t>
  </si>
  <si>
    <t>фінансова підтримка засобів масової інформації</t>
  </si>
  <si>
    <t>м.Решетилівка вул Шевченка,4</t>
  </si>
  <si>
    <t>2-18-05</t>
  </si>
  <si>
    <t>60.10</t>
  </si>
  <si>
    <t>діяльність у сфері радіомовлення</t>
  </si>
  <si>
    <t>Петраков Ігор  Миколайович</t>
  </si>
  <si>
    <t>Директор                                                                        Петраков І.М.</t>
  </si>
  <si>
    <t>Головний бухгалтер                                                    Підгірна Н.Л.</t>
  </si>
  <si>
    <t>Первісна  вартість основних засобів</t>
  </si>
  <si>
    <t>прибуток</t>
  </si>
  <si>
    <t>збиток</t>
  </si>
  <si>
    <t xml:space="preserve"> </t>
  </si>
  <si>
    <t>ЗАТВЕРДЖЕНО</t>
  </si>
  <si>
    <t>Рішення Решетилівської міської</t>
  </si>
  <si>
    <t>ради восьмого скликання</t>
  </si>
  <si>
    <t>Фінансовий план підприємства на 2025 рік</t>
  </si>
  <si>
    <t>27 вересня 2024 року № ______ -49-VIII</t>
  </si>
  <si>
    <t>(49 сесія)</t>
  </si>
  <si>
    <t>№ 1999-49-VIII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</si>
</sst>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5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FFFFFF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b/>
      <i/>
      <u/>
      <sz val="9"/>
      <color rgb="FFFFFFFF"/>
      <name val="Times New Roman"/>
      <family val="1"/>
      <charset val="204"/>
    </font>
    <font>
      <b/>
      <sz val="11.5"/>
      <color theme="1"/>
      <name val="Times New Roman"/>
      <family val="2"/>
      <charset val="204"/>
    </font>
    <font>
      <sz val="11.5"/>
      <color theme="1"/>
      <name val="Times New Roman"/>
      <family val="2"/>
      <charset val="204"/>
    </font>
    <font>
      <sz val="11.5"/>
      <color rgb="FFFFFFFF"/>
      <name val="Times New Roman"/>
      <family val="2"/>
      <charset val="204"/>
    </font>
    <font>
      <sz val="11.5"/>
      <color rgb="FF000000"/>
      <name val="Times New Roman"/>
      <family val="2"/>
      <charset val="204"/>
    </font>
    <font>
      <b/>
      <sz val="11.5"/>
      <color rgb="FFFFFFFF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 style="medium">
        <color rgb="FF00000A"/>
      </left>
      <right/>
      <top/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A"/>
      </right>
      <top style="medium">
        <color indexed="64"/>
      </top>
      <bottom/>
      <diagonal/>
    </border>
    <border>
      <left style="medium">
        <color rgb="FF00000A"/>
      </left>
      <right style="medium">
        <color rgb="FF00000A"/>
      </right>
      <top style="medium">
        <color indexed="64"/>
      </top>
      <bottom/>
      <diagonal/>
    </border>
    <border>
      <left style="medium">
        <color rgb="FF00000A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/>
      <bottom style="medium">
        <color rgb="FF00000A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indexed="64"/>
      </right>
      <top style="medium">
        <color rgb="FF00000A"/>
      </top>
      <bottom/>
      <diagonal/>
    </border>
    <border>
      <left style="medium">
        <color indexed="64"/>
      </left>
      <right style="medium">
        <color rgb="FF00000A"/>
      </right>
      <top/>
      <bottom style="medium">
        <color indexed="64"/>
      </bottom>
      <diagonal/>
    </border>
    <border>
      <left/>
      <right style="medium">
        <color rgb="FF00000A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A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rgb="FF00000A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A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A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" fillId="0" borderId="0" xfId="0" applyFont="1"/>
    <xf numFmtId="0" fontId="6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5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8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right" wrapText="1"/>
    </xf>
    <xf numFmtId="0" fontId="10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5" fillId="0" borderId="22" xfId="0" applyFont="1" applyBorder="1" applyAlignment="1">
      <alignment wrapText="1"/>
    </xf>
    <xf numFmtId="0" fontId="15" fillId="0" borderId="21" xfId="0" applyFont="1" applyBorder="1" applyAlignment="1">
      <alignment horizontal="center" wrapText="1"/>
    </xf>
    <xf numFmtId="0" fontId="15" fillId="0" borderId="4" xfId="0" applyFont="1" applyBorder="1" applyAlignment="1">
      <alignment horizontal="right" wrapText="1"/>
    </xf>
    <xf numFmtId="0" fontId="15" fillId="0" borderId="21" xfId="0" applyFont="1" applyBorder="1" applyAlignment="1">
      <alignment horizontal="right" wrapText="1"/>
    </xf>
    <xf numFmtId="164" fontId="15" fillId="0" borderId="21" xfId="0" applyNumberFormat="1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164" fontId="15" fillId="0" borderId="20" xfId="0" applyNumberFormat="1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4" fillId="0" borderId="0" xfId="0" applyFont="1" applyAlignment="1">
      <alignment horizontal="justify"/>
    </xf>
    <xf numFmtId="0" fontId="19" fillId="0" borderId="0" xfId="0" applyFont="1"/>
    <xf numFmtId="0" fontId="20" fillId="0" borderId="0" xfId="0" applyFont="1" applyAlignment="1">
      <alignment horizontal="justify"/>
    </xf>
    <xf numFmtId="0" fontId="19" fillId="0" borderId="0" xfId="0" applyFont="1" applyAlignment="1">
      <alignment horizontal="justify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vertical="top" wrapText="1"/>
    </xf>
    <xf numFmtId="0" fontId="22" fillId="0" borderId="0" xfId="0" applyFont="1"/>
    <xf numFmtId="0" fontId="8" fillId="0" borderId="8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164" fontId="15" fillId="0" borderId="4" xfId="0" applyNumberFormat="1" applyFont="1" applyBorder="1" applyAlignment="1">
      <alignment horizontal="center" wrapText="1"/>
    </xf>
    <xf numFmtId="0" fontId="15" fillId="0" borderId="33" xfId="0" applyFont="1" applyBorder="1" applyAlignment="1">
      <alignment horizontal="center" wrapText="1"/>
    </xf>
    <xf numFmtId="0" fontId="14" fillId="0" borderId="33" xfId="0" applyFont="1" applyBorder="1" applyAlignment="1">
      <alignment wrapText="1"/>
    </xf>
    <xf numFmtId="0" fontId="15" fillId="0" borderId="33" xfId="0" applyFont="1" applyBorder="1" applyAlignment="1">
      <alignment wrapText="1"/>
    </xf>
    <xf numFmtId="0" fontId="15" fillId="0" borderId="33" xfId="0" applyFont="1" applyBorder="1" applyAlignment="1">
      <alignment horizontal="left" wrapText="1" indent="1"/>
    </xf>
    <xf numFmtId="0" fontId="14" fillId="0" borderId="34" xfId="0" applyFont="1" applyBorder="1" applyAlignment="1">
      <alignment wrapText="1"/>
    </xf>
    <xf numFmtId="0" fontId="15" fillId="0" borderId="35" xfId="0" applyFont="1" applyBorder="1" applyAlignment="1">
      <alignment wrapText="1"/>
    </xf>
    <xf numFmtId="0" fontId="14" fillId="0" borderId="33" xfId="0" applyFont="1" applyBorder="1" applyAlignment="1">
      <alignment horizontal="left" vertical="top" wrapText="1"/>
    </xf>
    <xf numFmtId="0" fontId="15" fillId="0" borderId="36" xfId="0" applyFont="1" applyBorder="1" applyAlignment="1">
      <alignment wrapText="1"/>
    </xf>
    <xf numFmtId="0" fontId="15" fillId="0" borderId="34" xfId="0" applyFont="1" applyBorder="1" applyAlignment="1">
      <alignment wrapText="1"/>
    </xf>
    <xf numFmtId="0" fontId="15" fillId="0" borderId="37" xfId="0" applyFont="1" applyBorder="1" applyAlignment="1">
      <alignment wrapText="1"/>
    </xf>
    <xf numFmtId="0" fontId="14" fillId="0" borderId="38" xfId="0" applyFont="1" applyBorder="1" applyAlignment="1">
      <alignment horizontal="center" wrapText="1"/>
    </xf>
    <xf numFmtId="0" fontId="15" fillId="0" borderId="30" xfId="0" applyFont="1" applyBorder="1" applyAlignment="1">
      <alignment horizontal="center" wrapText="1"/>
    </xf>
    <xf numFmtId="0" fontId="15" fillId="0" borderId="38" xfId="0" applyFont="1" applyBorder="1" applyAlignment="1">
      <alignment horizontal="center" wrapText="1"/>
    </xf>
    <xf numFmtId="0" fontId="15" fillId="0" borderId="39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0" fontId="16" fillId="0" borderId="40" xfId="0" applyFont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15" fillId="0" borderId="32" xfId="0" applyFont="1" applyBorder="1" applyAlignment="1">
      <alignment horizontal="center" wrapText="1"/>
    </xf>
    <xf numFmtId="0" fontId="15" fillId="0" borderId="42" xfId="0" applyFont="1" applyBorder="1" applyAlignment="1">
      <alignment horizontal="center" wrapText="1"/>
    </xf>
    <xf numFmtId="0" fontId="14" fillId="0" borderId="40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8" fillId="0" borderId="40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 vertical="center" wrapText="1"/>
    </xf>
    <xf numFmtId="165" fontId="6" fillId="0" borderId="11" xfId="0" applyNumberFormat="1" applyFont="1" applyFill="1" applyBorder="1" applyAlignment="1">
      <alignment horizontal="center" vertical="center" wrapText="1"/>
    </xf>
    <xf numFmtId="165" fontId="5" fillId="0" borderId="15" xfId="0" applyNumberFormat="1" applyFont="1" applyFill="1" applyBorder="1" applyAlignment="1">
      <alignment horizontal="center" vertical="center" wrapText="1"/>
    </xf>
    <xf numFmtId="165" fontId="6" fillId="0" borderId="26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65" fontId="7" fillId="0" borderId="4" xfId="0" applyNumberFormat="1" applyFont="1" applyBorder="1" applyAlignment="1">
      <alignment horizontal="center" wrapText="1"/>
    </xf>
    <xf numFmtId="0" fontId="5" fillId="0" borderId="0" xfId="0" applyFont="1" applyAlignment="1">
      <alignment horizontal="justify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0" fontId="6" fillId="0" borderId="2" xfId="0" applyFont="1" applyFill="1" applyBorder="1" applyAlignment="1"/>
    <xf numFmtId="0" fontId="24" fillId="0" borderId="2" xfId="0" applyFont="1" applyFill="1" applyBorder="1" applyAlignment="1"/>
    <xf numFmtId="0" fontId="5" fillId="0" borderId="2" xfId="0" applyFont="1" applyFill="1" applyBorder="1" applyAlignment="1">
      <alignment horizontal="left" vertical="top"/>
    </xf>
    <xf numFmtId="0" fontId="5" fillId="0" borderId="5" xfId="0" applyFont="1" applyFill="1" applyBorder="1" applyAlignment="1"/>
    <xf numFmtId="0" fontId="5" fillId="0" borderId="2" xfId="0" applyFont="1" applyFill="1" applyBorder="1" applyAlignment="1"/>
    <xf numFmtId="0" fontId="6" fillId="0" borderId="5" xfId="0" applyFont="1" applyFill="1" applyBorder="1" applyAlignment="1"/>
    <xf numFmtId="0" fontId="6" fillId="0" borderId="10" xfId="0" applyFont="1" applyFill="1" applyBorder="1" applyAlignment="1"/>
    <xf numFmtId="0" fontId="5" fillId="0" borderId="14" xfId="0" applyFont="1" applyFill="1" applyBorder="1" applyAlignment="1"/>
    <xf numFmtId="0" fontId="6" fillId="0" borderId="25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/>
    <xf numFmtId="0" fontId="5" fillId="0" borderId="2" xfId="0" applyFont="1" applyFill="1" applyBorder="1" applyAlignment="1">
      <alignment vertical="top"/>
    </xf>
    <xf numFmtId="0" fontId="6" fillId="0" borderId="2" xfId="0" applyFont="1" applyBorder="1" applyAlignment="1"/>
    <xf numFmtId="0" fontId="7" fillId="0" borderId="2" xfId="0" applyFont="1" applyBorder="1" applyAlignment="1"/>
    <xf numFmtId="0" fontId="4" fillId="0" borderId="5" xfId="0" applyFont="1" applyBorder="1" applyAlignment="1"/>
    <xf numFmtId="165" fontId="6" fillId="0" borderId="8" xfId="0" applyNumberFormat="1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165" fontId="6" fillId="0" borderId="30" xfId="0" applyNumberFormat="1" applyFont="1" applyBorder="1" applyAlignment="1">
      <alignment horizontal="center" wrapText="1"/>
    </xf>
    <xf numFmtId="165" fontId="6" fillId="0" borderId="46" xfId="0" applyNumberFormat="1" applyFont="1" applyFill="1" applyBorder="1" applyAlignment="1">
      <alignment horizontal="center" vertical="center" wrapText="1"/>
    </xf>
    <xf numFmtId="165" fontId="6" fillId="0" borderId="47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44" xfId="0" applyFont="1" applyBorder="1" applyAlignment="1"/>
    <xf numFmtId="0" fontId="5" fillId="0" borderId="0" xfId="0" applyFont="1" applyAlignment="1">
      <alignment horizontal="justify"/>
    </xf>
    <xf numFmtId="0" fontId="0" fillId="0" borderId="0" xfId="0" applyAlignment="1"/>
    <xf numFmtId="0" fontId="3" fillId="0" borderId="31" xfId="0" applyFont="1" applyBorder="1" applyAlignment="1">
      <alignment horizontal="center" vertical="top"/>
    </xf>
    <xf numFmtId="0" fontId="0" fillId="0" borderId="31" xfId="0" applyBorder="1" applyAlignment="1">
      <alignment vertical="top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30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15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4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8"/>
  <sheetViews>
    <sheetView tabSelected="1" view="pageBreakPreview" zoomScale="90" zoomScaleSheetLayoutView="90" workbookViewId="0">
      <selection activeCell="B8" sqref="B8:F8"/>
    </sheetView>
  </sheetViews>
  <sheetFormatPr defaultRowHeight="15.75" x14ac:dyDescent="0.25"/>
  <cols>
    <col min="1" max="1" width="3.25" customWidth="1"/>
    <col min="2" max="2" width="40.75" style="105" customWidth="1"/>
    <col min="3" max="3" width="9.625" customWidth="1"/>
    <col min="4" max="4" width="9.75" bestFit="1" customWidth="1"/>
    <col min="5" max="5" width="14.5" customWidth="1"/>
    <col min="6" max="6" width="10.875" customWidth="1"/>
    <col min="7" max="7" width="11.375" bestFit="1" customWidth="1"/>
    <col min="8" max="8" width="8" customWidth="1"/>
  </cols>
  <sheetData>
    <row r="1" spans="2:7" x14ac:dyDescent="0.25">
      <c r="G1" s="3"/>
    </row>
    <row r="2" spans="2:7" x14ac:dyDescent="0.25">
      <c r="E2" t="s">
        <v>267</v>
      </c>
    </row>
    <row r="3" spans="2:7" x14ac:dyDescent="0.25">
      <c r="B3" s="106"/>
      <c r="E3" s="59" t="s">
        <v>268</v>
      </c>
    </row>
    <row r="4" spans="2:7" x14ac:dyDescent="0.25">
      <c r="B4" s="106"/>
      <c r="E4" s="59" t="s">
        <v>269</v>
      </c>
      <c r="F4" s="1"/>
    </row>
    <row r="5" spans="2:7" ht="18" customHeight="1" x14ac:dyDescent="0.25">
      <c r="B5" s="107"/>
      <c r="C5" s="1"/>
      <c r="D5" s="1"/>
      <c r="E5" s="59" t="s">
        <v>271</v>
      </c>
      <c r="F5" t="s">
        <v>273</v>
      </c>
    </row>
    <row r="6" spans="2:7" ht="15" customHeight="1" x14ac:dyDescent="0.25">
      <c r="E6" s="59" t="s">
        <v>272</v>
      </c>
    </row>
    <row r="7" spans="2:7" ht="15" customHeight="1" x14ac:dyDescent="0.25">
      <c r="B7" s="2"/>
      <c r="E7" s="3"/>
    </row>
    <row r="8" spans="2:7" ht="21.75" customHeight="1" x14ac:dyDescent="0.25">
      <c r="B8" s="139" t="s">
        <v>270</v>
      </c>
      <c r="C8" s="140"/>
      <c r="D8" s="140"/>
      <c r="E8" s="140"/>
      <c r="F8" s="140"/>
    </row>
    <row r="9" spans="2:7" ht="15" customHeight="1" x14ac:dyDescent="0.25">
      <c r="B9" s="108" t="s">
        <v>157</v>
      </c>
      <c r="C9" s="152" t="s">
        <v>254</v>
      </c>
      <c r="D9" s="153"/>
      <c r="E9" s="154"/>
      <c r="F9" s="148" t="s">
        <v>1</v>
      </c>
      <c r="G9" s="148"/>
    </row>
    <row r="10" spans="2:7" ht="15" customHeight="1" x14ac:dyDescent="0.25">
      <c r="B10" s="108" t="s">
        <v>2</v>
      </c>
      <c r="C10" s="152" t="s">
        <v>249</v>
      </c>
      <c r="D10" s="153"/>
      <c r="E10" s="154"/>
      <c r="F10" s="54" t="s">
        <v>3</v>
      </c>
      <c r="G10" s="52">
        <v>22547118</v>
      </c>
    </row>
    <row r="11" spans="2:7" ht="15" customHeight="1" x14ac:dyDescent="0.25">
      <c r="B11" s="108" t="s">
        <v>4</v>
      </c>
      <c r="C11" s="149" t="s">
        <v>255</v>
      </c>
      <c r="D11" s="150"/>
      <c r="E11" s="151"/>
      <c r="F11" s="54" t="s">
        <v>5</v>
      </c>
      <c r="G11" s="52">
        <v>21840</v>
      </c>
    </row>
    <row r="12" spans="2:7" ht="26.25" customHeight="1" x14ac:dyDescent="0.25">
      <c r="B12" s="108" t="s">
        <v>245</v>
      </c>
      <c r="C12" s="149" t="s">
        <v>259</v>
      </c>
      <c r="D12" s="150"/>
      <c r="E12" s="151"/>
      <c r="F12" s="54" t="s">
        <v>6</v>
      </c>
      <c r="G12" s="52" t="s">
        <v>258</v>
      </c>
    </row>
    <row r="13" spans="2:7" ht="15" customHeight="1" x14ac:dyDescent="0.25">
      <c r="B13" s="108" t="s">
        <v>7</v>
      </c>
      <c r="C13" s="155" t="s">
        <v>256</v>
      </c>
      <c r="D13" s="153"/>
      <c r="E13" s="154"/>
      <c r="F13" s="54" t="s">
        <v>8</v>
      </c>
      <c r="G13" s="52">
        <v>5324255100</v>
      </c>
    </row>
    <row r="14" spans="2:7" ht="12" customHeight="1" x14ac:dyDescent="0.25">
      <c r="B14" s="108" t="s">
        <v>9</v>
      </c>
      <c r="C14" s="155" t="s">
        <v>257</v>
      </c>
      <c r="D14" s="153"/>
      <c r="E14" s="154"/>
      <c r="F14" s="55"/>
      <c r="G14" s="53"/>
    </row>
    <row r="15" spans="2:7" ht="15" customHeight="1" x14ac:dyDescent="0.25">
      <c r="B15" s="108" t="s">
        <v>10</v>
      </c>
      <c r="C15" s="155" t="s">
        <v>260</v>
      </c>
      <c r="D15" s="153"/>
      <c r="E15" s="154"/>
      <c r="F15" s="55"/>
      <c r="G15" s="53"/>
    </row>
    <row r="16" spans="2:7" ht="15" hidden="1" customHeight="1" thickBot="1" x14ac:dyDescent="0.3">
      <c r="B16" s="109"/>
      <c r="C16" s="11"/>
      <c r="D16" s="12"/>
      <c r="E16" s="12"/>
    </row>
    <row r="17" spans="2:8" ht="15" customHeight="1" thickBot="1" x14ac:dyDescent="0.3">
      <c r="B17" s="106" t="s">
        <v>11</v>
      </c>
    </row>
    <row r="18" spans="2:8" ht="15" customHeight="1" thickBot="1" x14ac:dyDescent="0.3">
      <c r="B18" s="110"/>
      <c r="C18" s="141" t="s">
        <v>13</v>
      </c>
      <c r="D18" s="143" t="s">
        <v>14</v>
      </c>
      <c r="E18" s="145" t="s">
        <v>15</v>
      </c>
      <c r="F18" s="146"/>
      <c r="G18" s="146"/>
      <c r="H18" s="147"/>
    </row>
    <row r="19" spans="2:8" ht="15" customHeight="1" thickBot="1" x14ac:dyDescent="0.3">
      <c r="B19" s="111" t="s">
        <v>12</v>
      </c>
      <c r="C19" s="142"/>
      <c r="D19" s="144"/>
      <c r="E19" s="4" t="s">
        <v>16</v>
      </c>
      <c r="F19" s="4" t="s">
        <v>17</v>
      </c>
      <c r="G19" s="4" t="s">
        <v>18</v>
      </c>
      <c r="H19" s="4" t="s">
        <v>19</v>
      </c>
    </row>
    <row r="20" spans="2:8" ht="15" customHeight="1" thickBot="1" x14ac:dyDescent="0.3">
      <c r="B20" s="111">
        <v>1</v>
      </c>
      <c r="C20" s="4">
        <v>2</v>
      </c>
      <c r="D20" s="10">
        <v>3</v>
      </c>
      <c r="E20" s="4">
        <v>4</v>
      </c>
      <c r="F20" s="4">
        <v>5</v>
      </c>
      <c r="G20" s="4">
        <v>6</v>
      </c>
      <c r="H20" s="4">
        <v>7</v>
      </c>
    </row>
    <row r="21" spans="2:8" ht="15" customHeight="1" thickBot="1" x14ac:dyDescent="0.3">
      <c r="B21" s="112" t="s">
        <v>20</v>
      </c>
      <c r="C21" s="10"/>
      <c r="D21" s="13"/>
      <c r="E21" s="10"/>
      <c r="F21" s="10"/>
      <c r="G21" s="13"/>
      <c r="H21" s="13"/>
    </row>
    <row r="22" spans="2:8" ht="27" customHeight="1" thickBot="1" x14ac:dyDescent="0.3">
      <c r="B22" s="113" t="s">
        <v>21</v>
      </c>
      <c r="C22" s="16" t="s">
        <v>22</v>
      </c>
      <c r="D22" s="91">
        <v>5489.2</v>
      </c>
      <c r="E22" s="91">
        <v>1372.3</v>
      </c>
      <c r="F22" s="91">
        <v>1372.3</v>
      </c>
      <c r="G22" s="91">
        <v>1372.3</v>
      </c>
      <c r="H22" s="91">
        <v>1372.3</v>
      </c>
    </row>
    <row r="23" spans="2:8" ht="15" customHeight="1" thickBot="1" x14ac:dyDescent="0.3">
      <c r="B23" s="113" t="s">
        <v>23</v>
      </c>
      <c r="C23" s="16" t="s">
        <v>24</v>
      </c>
      <c r="D23" s="91">
        <v>5409.18</v>
      </c>
      <c r="E23" s="91">
        <v>1352.3</v>
      </c>
      <c r="F23" s="91">
        <v>1352.3</v>
      </c>
      <c r="G23" s="91">
        <v>1352.3</v>
      </c>
      <c r="H23" s="91">
        <v>1352.3</v>
      </c>
    </row>
    <row r="24" spans="2:8" ht="15" customHeight="1" thickBot="1" x14ac:dyDescent="0.3">
      <c r="B24" s="113" t="s">
        <v>252</v>
      </c>
      <c r="C24" s="16" t="s">
        <v>266</v>
      </c>
      <c r="D24" s="91"/>
      <c r="E24" s="91"/>
      <c r="F24" s="91"/>
      <c r="G24" s="91"/>
      <c r="H24" s="91"/>
    </row>
    <row r="25" spans="2:8" ht="15" hidden="1" customHeight="1" thickBot="1" x14ac:dyDescent="0.3">
      <c r="B25" s="113" t="s">
        <v>26</v>
      </c>
      <c r="C25" s="16" t="s">
        <v>27</v>
      </c>
      <c r="D25" s="91"/>
      <c r="E25" s="91"/>
      <c r="F25" s="91"/>
      <c r="G25" s="91"/>
      <c r="H25" s="91"/>
    </row>
    <row r="26" spans="2:8" ht="15" hidden="1" customHeight="1" thickBot="1" x14ac:dyDescent="0.3">
      <c r="B26" s="113" t="s">
        <v>28</v>
      </c>
      <c r="C26" s="16" t="s">
        <v>29</v>
      </c>
      <c r="D26" s="91"/>
      <c r="E26" s="91"/>
      <c r="F26" s="91"/>
      <c r="G26" s="91"/>
      <c r="H26" s="91"/>
    </row>
    <row r="27" spans="2:8" ht="27.75" customHeight="1" thickBot="1" x14ac:dyDescent="0.3">
      <c r="B27" s="114" t="s">
        <v>30</v>
      </c>
      <c r="C27" s="17" t="s">
        <v>146</v>
      </c>
      <c r="D27" s="92">
        <v>5489.2</v>
      </c>
      <c r="E27" s="91">
        <v>1372.3</v>
      </c>
      <c r="F27" s="91">
        <v>1372.3</v>
      </c>
      <c r="G27" s="91">
        <v>1372.3</v>
      </c>
      <c r="H27" s="91">
        <v>1372.3</v>
      </c>
    </row>
    <row r="28" spans="2:8" ht="25.5" customHeight="1" thickBot="1" x14ac:dyDescent="0.3">
      <c r="B28" s="115" t="s">
        <v>31</v>
      </c>
      <c r="C28" s="18" t="s">
        <v>145</v>
      </c>
      <c r="D28" s="93">
        <v>4104.6000000000004</v>
      </c>
      <c r="E28" s="91">
        <v>1026.0999999999999</v>
      </c>
      <c r="F28" s="91">
        <v>1026.2</v>
      </c>
      <c r="G28" s="91">
        <v>1026.0999999999999</v>
      </c>
      <c r="H28" s="91">
        <v>1026.2</v>
      </c>
    </row>
    <row r="29" spans="2:8" ht="15.75" customHeight="1" thickBot="1" x14ac:dyDescent="0.3">
      <c r="B29" s="113" t="s">
        <v>32</v>
      </c>
      <c r="C29" s="19"/>
      <c r="D29" s="91"/>
      <c r="E29" s="91"/>
      <c r="F29" s="91"/>
      <c r="G29" s="91"/>
      <c r="H29" s="91"/>
    </row>
    <row r="30" spans="2:8" ht="15" customHeight="1" thickBot="1" x14ac:dyDescent="0.3">
      <c r="B30" s="113" t="s">
        <v>33</v>
      </c>
      <c r="C30" s="16" t="s">
        <v>34</v>
      </c>
      <c r="D30" s="91">
        <v>40</v>
      </c>
      <c r="E30" s="91">
        <v>10</v>
      </c>
      <c r="F30" s="91">
        <v>10</v>
      </c>
      <c r="G30" s="91">
        <v>10</v>
      </c>
      <c r="H30" s="91">
        <v>10</v>
      </c>
    </row>
    <row r="31" spans="2:8" ht="15" customHeight="1" thickBot="1" x14ac:dyDescent="0.3">
      <c r="B31" s="113" t="s">
        <v>35</v>
      </c>
      <c r="C31" s="16" t="s">
        <v>36</v>
      </c>
      <c r="D31" s="91">
        <v>2617.9</v>
      </c>
      <c r="E31" s="91">
        <v>654.4</v>
      </c>
      <c r="F31" s="91">
        <v>654.5</v>
      </c>
      <c r="G31" s="91">
        <v>654.5</v>
      </c>
      <c r="H31" s="91">
        <v>654.5</v>
      </c>
    </row>
    <row r="32" spans="2:8" ht="15" customHeight="1" thickBot="1" x14ac:dyDescent="0.3">
      <c r="B32" s="113" t="s">
        <v>37</v>
      </c>
      <c r="C32" s="16" t="s">
        <v>38</v>
      </c>
      <c r="D32" s="91">
        <v>575.9</v>
      </c>
      <c r="E32" s="91">
        <v>144</v>
      </c>
      <c r="F32" s="91">
        <v>144</v>
      </c>
      <c r="G32" s="91">
        <v>143.9</v>
      </c>
      <c r="H32" s="91">
        <v>144</v>
      </c>
    </row>
    <row r="33" spans="2:8" ht="15" customHeight="1" thickBot="1" x14ac:dyDescent="0.3">
      <c r="B33" s="113" t="s">
        <v>39</v>
      </c>
      <c r="C33" s="16" t="s">
        <v>40</v>
      </c>
      <c r="D33" s="91"/>
      <c r="E33" s="91"/>
      <c r="F33" s="91"/>
      <c r="G33" s="91"/>
      <c r="H33" s="91"/>
    </row>
    <row r="34" spans="2:8" ht="15" customHeight="1" thickBot="1" x14ac:dyDescent="0.3">
      <c r="B34" s="113" t="s">
        <v>41</v>
      </c>
      <c r="C34" s="16" t="s">
        <v>42</v>
      </c>
      <c r="D34" s="91">
        <v>870.8</v>
      </c>
      <c r="E34" s="91">
        <v>217.7</v>
      </c>
      <c r="F34" s="91">
        <v>217.7</v>
      </c>
      <c r="G34" s="91">
        <v>217.7</v>
      </c>
      <c r="H34" s="91">
        <v>217.7</v>
      </c>
    </row>
    <row r="35" spans="2:8" ht="15" customHeight="1" thickBot="1" x14ac:dyDescent="0.3">
      <c r="B35" s="116" t="s">
        <v>149</v>
      </c>
      <c r="C35" s="20" t="s">
        <v>143</v>
      </c>
      <c r="D35" s="94">
        <v>1304.5999999999999</v>
      </c>
      <c r="E35" s="91">
        <v>301.3</v>
      </c>
      <c r="F35" s="91">
        <v>301.3</v>
      </c>
      <c r="G35" s="91">
        <v>301.3</v>
      </c>
      <c r="H35" s="91">
        <v>301.60000000000002</v>
      </c>
    </row>
    <row r="36" spans="2:8" ht="15" customHeight="1" thickBot="1" x14ac:dyDescent="0.3">
      <c r="B36" s="113" t="s">
        <v>32</v>
      </c>
      <c r="C36" s="19"/>
      <c r="D36" s="91"/>
      <c r="E36" s="91"/>
      <c r="F36" s="91"/>
      <c r="G36" s="91"/>
      <c r="H36" s="91"/>
    </row>
    <row r="37" spans="2:8" ht="15" customHeight="1" thickBot="1" x14ac:dyDescent="0.3">
      <c r="B37" s="113" t="s">
        <v>33</v>
      </c>
      <c r="C37" s="16" t="s">
        <v>51</v>
      </c>
      <c r="D37" s="91"/>
      <c r="E37" s="91"/>
      <c r="F37" s="91"/>
      <c r="G37" s="91"/>
      <c r="H37" s="91"/>
    </row>
    <row r="38" spans="2:8" ht="15" customHeight="1" thickBot="1" x14ac:dyDescent="0.3">
      <c r="B38" s="113" t="s">
        <v>35</v>
      </c>
      <c r="C38" s="16" t="s">
        <v>52</v>
      </c>
      <c r="D38" s="91">
        <v>1070.5</v>
      </c>
      <c r="E38" s="91">
        <v>247</v>
      </c>
      <c r="F38" s="91">
        <v>247</v>
      </c>
      <c r="G38" s="91">
        <v>247</v>
      </c>
      <c r="H38" s="91">
        <v>247.1</v>
      </c>
    </row>
    <row r="39" spans="2:8" ht="15" customHeight="1" thickBot="1" x14ac:dyDescent="0.3">
      <c r="B39" s="113" t="s">
        <v>37</v>
      </c>
      <c r="C39" s="16" t="s">
        <v>53</v>
      </c>
      <c r="D39" s="91">
        <v>234.1</v>
      </c>
      <c r="E39" s="91">
        <v>54.3</v>
      </c>
      <c r="F39" s="91">
        <v>54.3</v>
      </c>
      <c r="G39" s="91">
        <v>54.3</v>
      </c>
      <c r="H39" s="91">
        <v>54.5</v>
      </c>
    </row>
    <row r="40" spans="2:8" ht="15" hidden="1" customHeight="1" thickBot="1" x14ac:dyDescent="0.3">
      <c r="B40" s="113" t="s">
        <v>39</v>
      </c>
      <c r="C40" s="16" t="s">
        <v>54</v>
      </c>
      <c r="D40" s="91"/>
      <c r="E40" s="91"/>
      <c r="F40" s="91"/>
      <c r="G40" s="91"/>
      <c r="H40" s="91"/>
    </row>
    <row r="41" spans="2:8" ht="15" hidden="1" customHeight="1" thickBot="1" x14ac:dyDescent="0.3">
      <c r="B41" s="113" t="s">
        <v>41</v>
      </c>
      <c r="C41" s="16" t="s">
        <v>55</v>
      </c>
      <c r="D41" s="91"/>
      <c r="E41" s="91"/>
      <c r="F41" s="91"/>
      <c r="G41" s="91"/>
      <c r="H41" s="91"/>
    </row>
    <row r="42" spans="2:8" ht="17.25" customHeight="1" thickBot="1" x14ac:dyDescent="0.3">
      <c r="B42" s="117" t="s">
        <v>56</v>
      </c>
      <c r="C42" s="14" t="s">
        <v>144</v>
      </c>
      <c r="D42" s="93"/>
      <c r="E42" s="91"/>
      <c r="F42" s="91"/>
      <c r="G42" s="91"/>
      <c r="H42" s="91"/>
    </row>
    <row r="43" spans="2:8" ht="15" customHeight="1" thickBot="1" x14ac:dyDescent="0.3">
      <c r="B43" s="113" t="s">
        <v>32</v>
      </c>
      <c r="C43" s="10"/>
      <c r="D43" s="91"/>
      <c r="E43" s="91"/>
      <c r="F43" s="91"/>
      <c r="G43" s="91"/>
      <c r="H43" s="91"/>
    </row>
    <row r="44" spans="2:8" ht="15" customHeight="1" thickBot="1" x14ac:dyDescent="0.3">
      <c r="B44" s="113" t="s">
        <v>33</v>
      </c>
      <c r="C44" s="9" t="s">
        <v>57</v>
      </c>
      <c r="D44" s="91"/>
      <c r="E44" s="91"/>
      <c r="F44" s="91"/>
      <c r="G44" s="91"/>
      <c r="H44" s="91"/>
    </row>
    <row r="45" spans="2:8" ht="15" customHeight="1" thickBot="1" x14ac:dyDescent="0.3">
      <c r="B45" s="113" t="s">
        <v>35</v>
      </c>
      <c r="C45" s="9" t="s">
        <v>58</v>
      </c>
      <c r="D45" s="91"/>
      <c r="E45" s="91"/>
      <c r="F45" s="91"/>
      <c r="G45" s="91"/>
      <c r="H45" s="91"/>
    </row>
    <row r="46" spans="2:8" ht="15" customHeight="1" thickBot="1" x14ac:dyDescent="0.3">
      <c r="B46" s="113" t="s">
        <v>37</v>
      </c>
      <c r="C46" s="9" t="s">
        <v>59</v>
      </c>
      <c r="D46" s="91"/>
      <c r="E46" s="91"/>
      <c r="F46" s="91"/>
      <c r="G46" s="91"/>
      <c r="H46" s="91"/>
    </row>
    <row r="47" spans="2:8" ht="15" customHeight="1" thickBot="1" x14ac:dyDescent="0.3">
      <c r="B47" s="118" t="s">
        <v>39</v>
      </c>
      <c r="C47" s="60" t="s">
        <v>60</v>
      </c>
      <c r="D47" s="95"/>
      <c r="E47" s="91"/>
      <c r="F47" s="91"/>
      <c r="G47" s="91"/>
      <c r="H47" s="91"/>
    </row>
    <row r="48" spans="2:8" ht="15" customHeight="1" thickBot="1" x14ac:dyDescent="0.3">
      <c r="B48" s="119" t="s">
        <v>41</v>
      </c>
      <c r="C48" s="63" t="s">
        <v>61</v>
      </c>
      <c r="D48" s="96"/>
      <c r="E48" s="91"/>
      <c r="F48" s="91"/>
      <c r="G48" s="91"/>
      <c r="H48" s="91"/>
    </row>
    <row r="49" spans="2:8" ht="14.25" customHeight="1" thickBot="1" x14ac:dyDescent="0.3">
      <c r="B49" s="120" t="s">
        <v>148</v>
      </c>
      <c r="C49" s="61" t="s">
        <v>147</v>
      </c>
      <c r="D49" s="97"/>
      <c r="E49" s="91"/>
      <c r="F49" s="91"/>
      <c r="G49" s="91"/>
      <c r="H49" s="91"/>
    </row>
    <row r="50" spans="2:8" ht="15" customHeight="1" thickBot="1" x14ac:dyDescent="0.3">
      <c r="B50" s="121" t="s">
        <v>32</v>
      </c>
      <c r="C50" s="62"/>
      <c r="D50" s="98"/>
      <c r="E50" s="91"/>
      <c r="F50" s="91"/>
      <c r="G50" s="91"/>
      <c r="H50" s="91"/>
    </row>
    <row r="51" spans="2:8" ht="15" hidden="1" customHeight="1" thickBot="1" x14ac:dyDescent="0.3">
      <c r="B51" s="113" t="s">
        <v>33</v>
      </c>
      <c r="C51" s="9" t="s">
        <v>63</v>
      </c>
      <c r="D51" s="91"/>
      <c r="E51" s="91"/>
      <c r="F51" s="91"/>
      <c r="G51" s="91"/>
      <c r="H51" s="91"/>
    </row>
    <row r="52" spans="2:8" s="90" customFormat="1" ht="15" hidden="1" customHeight="1" thickBot="1" x14ac:dyDescent="0.3">
      <c r="B52" s="122" t="s">
        <v>35</v>
      </c>
      <c r="C52" s="89" t="s">
        <v>64</v>
      </c>
      <c r="D52" s="91"/>
      <c r="E52" s="91"/>
      <c r="F52" s="91"/>
      <c r="G52" s="91"/>
      <c r="H52" s="91"/>
    </row>
    <row r="53" spans="2:8" s="90" customFormat="1" ht="15" hidden="1" customHeight="1" thickBot="1" x14ac:dyDescent="0.3">
      <c r="B53" s="122" t="s">
        <v>37</v>
      </c>
      <c r="C53" s="89" t="s">
        <v>65</v>
      </c>
      <c r="D53" s="91"/>
      <c r="E53" s="91"/>
      <c r="F53" s="91"/>
      <c r="G53" s="91"/>
      <c r="H53" s="91"/>
    </row>
    <row r="54" spans="2:8" s="90" customFormat="1" ht="15" hidden="1" customHeight="1" thickBot="1" x14ac:dyDescent="0.3">
      <c r="B54" s="122" t="s">
        <v>39</v>
      </c>
      <c r="C54" s="89" t="s">
        <v>66</v>
      </c>
      <c r="D54" s="91"/>
      <c r="E54" s="91"/>
      <c r="F54" s="91"/>
      <c r="G54" s="91"/>
      <c r="H54" s="91"/>
    </row>
    <row r="55" spans="2:8" ht="15" customHeight="1" thickBot="1" x14ac:dyDescent="0.3">
      <c r="B55" s="113" t="s">
        <v>41</v>
      </c>
      <c r="C55" s="9" t="s">
        <v>67</v>
      </c>
      <c r="D55" s="91"/>
      <c r="E55" s="91"/>
      <c r="F55" s="91"/>
      <c r="G55" s="91"/>
      <c r="H55" s="91"/>
    </row>
    <row r="56" spans="2:8" ht="19.5" customHeight="1" thickBot="1" x14ac:dyDescent="0.3">
      <c r="B56" s="123" t="s">
        <v>253</v>
      </c>
      <c r="C56" s="9">
        <v>121</v>
      </c>
      <c r="D56" s="92"/>
      <c r="E56" s="91"/>
      <c r="F56" s="91"/>
      <c r="G56" s="91"/>
      <c r="H56" s="91"/>
    </row>
    <row r="57" spans="2:8" ht="18.75" customHeight="1" thickBot="1" x14ac:dyDescent="0.3">
      <c r="B57" s="124" t="s">
        <v>68</v>
      </c>
      <c r="C57" s="15"/>
      <c r="D57" s="99">
        <f>D27-D56</f>
        <v>5489.2</v>
      </c>
      <c r="E57" s="91">
        <v>1372.3</v>
      </c>
      <c r="F57" s="91">
        <v>1372.3</v>
      </c>
      <c r="G57" s="91">
        <v>1372.3</v>
      </c>
      <c r="H57" s="91">
        <v>1372.3</v>
      </c>
    </row>
    <row r="58" spans="2:8" ht="15" hidden="1" customHeight="1" thickBot="1" x14ac:dyDescent="0.3">
      <c r="B58" s="125" t="s">
        <v>44</v>
      </c>
      <c r="C58" s="5" t="s">
        <v>69</v>
      </c>
      <c r="D58" s="100"/>
      <c r="E58" s="91">
        <f t="shared" ref="E58:E78" si="0">D58/4</f>
        <v>0</v>
      </c>
      <c r="F58" s="100"/>
      <c r="G58" s="91">
        <f t="shared" ref="G58:G78" si="1">D58/4</f>
        <v>0</v>
      </c>
      <c r="H58" s="100"/>
    </row>
    <row r="59" spans="2:8" ht="15" hidden="1" customHeight="1" thickBot="1" x14ac:dyDescent="0.3">
      <c r="B59" s="125" t="s">
        <v>45</v>
      </c>
      <c r="C59" s="5" t="s">
        <v>70</v>
      </c>
      <c r="D59" s="100"/>
      <c r="E59" s="91">
        <f t="shared" si="0"/>
        <v>0</v>
      </c>
      <c r="F59" s="100"/>
      <c r="G59" s="91">
        <f t="shared" si="1"/>
        <v>0</v>
      </c>
      <c r="H59" s="100"/>
    </row>
    <row r="60" spans="2:8" ht="15" hidden="1" customHeight="1" thickBot="1" x14ac:dyDescent="0.3">
      <c r="B60" s="125" t="s">
        <v>71</v>
      </c>
      <c r="C60" s="5" t="s">
        <v>72</v>
      </c>
      <c r="D60" s="100"/>
      <c r="E60" s="91">
        <f t="shared" si="0"/>
        <v>0</v>
      </c>
      <c r="F60" s="100"/>
      <c r="G60" s="91">
        <f t="shared" si="1"/>
        <v>0</v>
      </c>
      <c r="H60" s="100"/>
    </row>
    <row r="61" spans="2:8" ht="15" hidden="1" customHeight="1" thickBot="1" x14ac:dyDescent="0.3">
      <c r="B61" s="125" t="s">
        <v>73</v>
      </c>
      <c r="C61" s="5" t="s">
        <v>74</v>
      </c>
      <c r="D61" s="100"/>
      <c r="E61" s="91">
        <f t="shared" si="0"/>
        <v>0</v>
      </c>
      <c r="F61" s="100"/>
      <c r="G61" s="91">
        <f t="shared" si="1"/>
        <v>0</v>
      </c>
      <c r="H61" s="100"/>
    </row>
    <row r="62" spans="2:8" ht="15" hidden="1" customHeight="1" thickBot="1" x14ac:dyDescent="0.3">
      <c r="B62" s="125" t="s">
        <v>75</v>
      </c>
      <c r="C62" s="5" t="s">
        <v>76</v>
      </c>
      <c r="D62" s="100"/>
      <c r="E62" s="91">
        <f t="shared" si="0"/>
        <v>0</v>
      </c>
      <c r="F62" s="100"/>
      <c r="G62" s="91">
        <f t="shared" si="1"/>
        <v>0</v>
      </c>
      <c r="H62" s="100"/>
    </row>
    <row r="63" spans="2:8" ht="15" hidden="1" customHeight="1" thickBot="1" x14ac:dyDescent="0.3">
      <c r="B63" s="125" t="s">
        <v>77</v>
      </c>
      <c r="C63" s="4"/>
      <c r="D63" s="100"/>
      <c r="E63" s="91">
        <f t="shared" si="0"/>
        <v>0</v>
      </c>
      <c r="F63" s="100"/>
      <c r="G63" s="91">
        <f t="shared" si="1"/>
        <v>0</v>
      </c>
      <c r="H63" s="100"/>
    </row>
    <row r="64" spans="2:8" ht="15" hidden="1" customHeight="1" thickBot="1" x14ac:dyDescent="0.3">
      <c r="B64" s="125" t="s">
        <v>78</v>
      </c>
      <c r="C64" s="5" t="s">
        <v>79</v>
      </c>
      <c r="D64" s="100"/>
      <c r="E64" s="91">
        <f t="shared" si="0"/>
        <v>0</v>
      </c>
      <c r="F64" s="100"/>
      <c r="G64" s="91">
        <f t="shared" si="1"/>
        <v>0</v>
      </c>
      <c r="H64" s="100"/>
    </row>
    <row r="65" spans="2:8" ht="15" hidden="1" customHeight="1" thickBot="1" x14ac:dyDescent="0.3">
      <c r="B65" s="125" t="s">
        <v>80</v>
      </c>
      <c r="C65" s="5" t="s">
        <v>81</v>
      </c>
      <c r="D65" s="100"/>
      <c r="E65" s="91">
        <f t="shared" si="0"/>
        <v>0</v>
      </c>
      <c r="F65" s="100"/>
      <c r="G65" s="91">
        <f t="shared" si="1"/>
        <v>0</v>
      </c>
      <c r="H65" s="100"/>
    </row>
    <row r="66" spans="2:8" ht="15" hidden="1" customHeight="1" thickBot="1" x14ac:dyDescent="0.3">
      <c r="B66" s="125" t="s">
        <v>82</v>
      </c>
      <c r="C66" s="5" t="s">
        <v>83</v>
      </c>
      <c r="D66" s="100"/>
      <c r="E66" s="91">
        <f t="shared" si="0"/>
        <v>0</v>
      </c>
      <c r="F66" s="100"/>
      <c r="G66" s="91">
        <f t="shared" si="1"/>
        <v>0</v>
      </c>
      <c r="H66" s="100"/>
    </row>
    <row r="67" spans="2:8" ht="15" hidden="1" customHeight="1" thickBot="1" x14ac:dyDescent="0.3">
      <c r="B67" s="125" t="s">
        <v>84</v>
      </c>
      <c r="C67" s="5" t="s">
        <v>85</v>
      </c>
      <c r="D67" s="100"/>
      <c r="E67" s="91">
        <f t="shared" si="0"/>
        <v>0</v>
      </c>
      <c r="F67" s="100"/>
      <c r="G67" s="91">
        <f t="shared" si="1"/>
        <v>0</v>
      </c>
      <c r="H67" s="100"/>
    </row>
    <row r="68" spans="2:8" ht="15" hidden="1" customHeight="1" thickBot="1" x14ac:dyDescent="0.3">
      <c r="B68" s="125" t="s">
        <v>86</v>
      </c>
      <c r="C68" s="5" t="s">
        <v>87</v>
      </c>
      <c r="D68" s="100"/>
      <c r="E68" s="91">
        <f t="shared" si="0"/>
        <v>0</v>
      </c>
      <c r="F68" s="100"/>
      <c r="G68" s="91">
        <f t="shared" si="1"/>
        <v>0</v>
      </c>
      <c r="H68" s="100"/>
    </row>
    <row r="69" spans="2:8" ht="15" hidden="1" customHeight="1" thickBot="1" x14ac:dyDescent="0.3">
      <c r="B69" s="125" t="s">
        <v>88</v>
      </c>
      <c r="C69" s="5" t="s">
        <v>89</v>
      </c>
      <c r="D69" s="100"/>
      <c r="E69" s="91">
        <f t="shared" si="0"/>
        <v>0</v>
      </c>
      <c r="F69" s="100"/>
      <c r="G69" s="91">
        <f t="shared" si="1"/>
        <v>0</v>
      </c>
      <c r="H69" s="100"/>
    </row>
    <row r="70" spans="2:8" ht="15" hidden="1" customHeight="1" thickBot="1" x14ac:dyDescent="0.3">
      <c r="B70" s="125" t="s">
        <v>90</v>
      </c>
      <c r="C70" s="5" t="s">
        <v>91</v>
      </c>
      <c r="D70" s="100"/>
      <c r="E70" s="91">
        <f t="shared" si="0"/>
        <v>0</v>
      </c>
      <c r="F70" s="100"/>
      <c r="G70" s="91">
        <f t="shared" si="1"/>
        <v>0</v>
      </c>
      <c r="H70" s="100"/>
    </row>
    <row r="71" spans="2:8" ht="15" hidden="1" customHeight="1" thickBot="1" x14ac:dyDescent="0.3">
      <c r="B71" s="125" t="s">
        <v>92</v>
      </c>
      <c r="C71" s="5" t="s">
        <v>93</v>
      </c>
      <c r="D71" s="100"/>
      <c r="E71" s="91">
        <f t="shared" si="0"/>
        <v>0</v>
      </c>
      <c r="F71" s="100"/>
      <c r="G71" s="91">
        <f t="shared" si="1"/>
        <v>0</v>
      </c>
      <c r="H71" s="100"/>
    </row>
    <row r="72" spans="2:8" ht="15" hidden="1" customHeight="1" thickBot="1" x14ac:dyDescent="0.3">
      <c r="B72" s="125" t="s">
        <v>94</v>
      </c>
      <c r="C72" s="5" t="s">
        <v>95</v>
      </c>
      <c r="D72" s="100"/>
      <c r="E72" s="91">
        <f t="shared" si="0"/>
        <v>0</v>
      </c>
      <c r="F72" s="100"/>
      <c r="G72" s="91">
        <f t="shared" si="1"/>
        <v>0</v>
      </c>
      <c r="H72" s="100"/>
    </row>
    <row r="73" spans="2:8" ht="15" hidden="1" customHeight="1" thickBot="1" x14ac:dyDescent="0.3">
      <c r="B73" s="125" t="s">
        <v>96</v>
      </c>
      <c r="C73" s="4"/>
      <c r="D73" s="100"/>
      <c r="E73" s="91">
        <f t="shared" si="0"/>
        <v>0</v>
      </c>
      <c r="F73" s="100"/>
      <c r="G73" s="91">
        <f t="shared" si="1"/>
        <v>0</v>
      </c>
      <c r="H73" s="100"/>
    </row>
    <row r="74" spans="2:8" ht="15" hidden="1" customHeight="1" thickBot="1" x14ac:dyDescent="0.3">
      <c r="B74" s="125" t="s">
        <v>44</v>
      </c>
      <c r="C74" s="5" t="s">
        <v>97</v>
      </c>
      <c r="D74" s="100"/>
      <c r="E74" s="91">
        <f t="shared" si="0"/>
        <v>0</v>
      </c>
      <c r="F74" s="100"/>
      <c r="G74" s="91">
        <f t="shared" si="1"/>
        <v>0</v>
      </c>
      <c r="H74" s="100"/>
    </row>
    <row r="75" spans="2:8" ht="15" hidden="1" customHeight="1" thickBot="1" x14ac:dyDescent="0.3">
      <c r="B75" s="125" t="s">
        <v>45</v>
      </c>
      <c r="C75" s="5" t="s">
        <v>98</v>
      </c>
      <c r="D75" s="100"/>
      <c r="E75" s="91">
        <f t="shared" si="0"/>
        <v>0</v>
      </c>
      <c r="F75" s="100"/>
      <c r="G75" s="91">
        <f t="shared" si="1"/>
        <v>0</v>
      </c>
      <c r="H75" s="100"/>
    </row>
    <row r="76" spans="2:8" ht="15" hidden="1" customHeight="1" thickBot="1" x14ac:dyDescent="0.3">
      <c r="B76" s="125" t="s">
        <v>99</v>
      </c>
      <c r="C76" s="5" t="s">
        <v>100</v>
      </c>
      <c r="D76" s="100"/>
      <c r="E76" s="91">
        <f t="shared" si="0"/>
        <v>0</v>
      </c>
      <c r="F76" s="100"/>
      <c r="G76" s="91">
        <f t="shared" si="1"/>
        <v>0</v>
      </c>
      <c r="H76" s="100"/>
    </row>
    <row r="77" spans="2:8" ht="15" hidden="1" customHeight="1" thickBot="1" x14ac:dyDescent="0.3">
      <c r="B77" s="126" t="s">
        <v>101</v>
      </c>
      <c r="C77" s="4"/>
      <c r="D77" s="100"/>
      <c r="E77" s="91">
        <f t="shared" si="0"/>
        <v>0</v>
      </c>
      <c r="F77" s="100"/>
      <c r="G77" s="91">
        <f t="shared" si="1"/>
        <v>0</v>
      </c>
      <c r="H77" s="100"/>
    </row>
    <row r="78" spans="2:8" ht="15" hidden="1" customHeight="1" thickBot="1" x14ac:dyDescent="0.3">
      <c r="B78" s="125" t="s">
        <v>102</v>
      </c>
      <c r="C78" s="5" t="s">
        <v>103</v>
      </c>
      <c r="D78" s="100"/>
      <c r="E78" s="91">
        <f t="shared" si="0"/>
        <v>0</v>
      </c>
      <c r="F78" s="100"/>
      <c r="G78" s="91">
        <f t="shared" si="1"/>
        <v>0</v>
      </c>
      <c r="H78" s="100"/>
    </row>
    <row r="79" spans="2:8" ht="15" hidden="1" customHeight="1" thickBot="1" x14ac:dyDescent="0.3">
      <c r="B79" s="125" t="s">
        <v>104</v>
      </c>
      <c r="C79" s="5" t="s">
        <v>105</v>
      </c>
      <c r="D79" s="101"/>
      <c r="E79" s="91">
        <f t="shared" ref="E79:E96" si="2">D79/4</f>
        <v>0</v>
      </c>
      <c r="F79" s="101"/>
      <c r="G79" s="91">
        <f t="shared" ref="G79:G96" si="3">D79/4</f>
        <v>0</v>
      </c>
      <c r="H79" s="101"/>
    </row>
    <row r="80" spans="2:8" ht="15" hidden="1" customHeight="1" thickBot="1" x14ac:dyDescent="0.3">
      <c r="B80" s="125" t="s">
        <v>106</v>
      </c>
      <c r="C80" s="5" t="s">
        <v>107</v>
      </c>
      <c r="D80" s="101"/>
      <c r="E80" s="91">
        <f t="shared" si="2"/>
        <v>0</v>
      </c>
      <c r="F80" s="101"/>
      <c r="G80" s="91">
        <f t="shared" si="3"/>
        <v>0</v>
      </c>
      <c r="H80" s="101"/>
    </row>
    <row r="81" spans="2:8" ht="15" hidden="1" customHeight="1" thickBot="1" x14ac:dyDescent="0.3">
      <c r="B81" s="125" t="s">
        <v>108</v>
      </c>
      <c r="C81" s="5" t="s">
        <v>109</v>
      </c>
      <c r="D81" s="101"/>
      <c r="E81" s="91">
        <f t="shared" si="2"/>
        <v>0</v>
      </c>
      <c r="F81" s="101"/>
      <c r="G81" s="91">
        <f t="shared" si="3"/>
        <v>0</v>
      </c>
      <c r="H81" s="101"/>
    </row>
    <row r="82" spans="2:8" ht="15" hidden="1" customHeight="1" thickBot="1" x14ac:dyDescent="0.3">
      <c r="B82" s="125" t="s">
        <v>62</v>
      </c>
      <c r="C82" s="5" t="s">
        <v>110</v>
      </c>
      <c r="D82" s="101"/>
      <c r="E82" s="91">
        <f t="shared" si="2"/>
        <v>0</v>
      </c>
      <c r="F82" s="101"/>
      <c r="G82" s="91">
        <f t="shared" si="3"/>
        <v>0</v>
      </c>
      <c r="H82" s="101"/>
    </row>
    <row r="83" spans="2:8" ht="15" hidden="1" customHeight="1" thickBot="1" x14ac:dyDescent="0.3">
      <c r="B83" s="125" t="s">
        <v>111</v>
      </c>
      <c r="C83" s="5" t="s">
        <v>112</v>
      </c>
      <c r="D83" s="101"/>
      <c r="E83" s="91">
        <f t="shared" si="2"/>
        <v>0</v>
      </c>
      <c r="F83" s="101"/>
      <c r="G83" s="91">
        <f t="shared" si="3"/>
        <v>0</v>
      </c>
      <c r="H83" s="101"/>
    </row>
    <row r="84" spans="2:8" ht="15" hidden="1" customHeight="1" thickBot="1" x14ac:dyDescent="0.3">
      <c r="B84" s="126" t="s">
        <v>113</v>
      </c>
      <c r="C84" s="4"/>
      <c r="D84" s="101"/>
      <c r="E84" s="91">
        <f t="shared" si="2"/>
        <v>0</v>
      </c>
      <c r="F84" s="101"/>
      <c r="G84" s="91">
        <f t="shared" si="3"/>
        <v>0</v>
      </c>
      <c r="H84" s="101"/>
    </row>
    <row r="85" spans="2:8" ht="15" hidden="1" customHeight="1" thickBot="1" x14ac:dyDescent="0.3">
      <c r="B85" s="125" t="s">
        <v>114</v>
      </c>
      <c r="C85" s="5" t="s">
        <v>115</v>
      </c>
      <c r="D85" s="101"/>
      <c r="E85" s="91">
        <f t="shared" si="2"/>
        <v>0</v>
      </c>
      <c r="F85" s="101"/>
      <c r="G85" s="91">
        <f t="shared" si="3"/>
        <v>0</v>
      </c>
      <c r="H85" s="101"/>
    </row>
    <row r="86" spans="2:8" ht="15" hidden="1" customHeight="1" thickBot="1" x14ac:dyDescent="0.3">
      <c r="B86" s="125" t="s">
        <v>116</v>
      </c>
      <c r="C86" s="5" t="s">
        <v>117</v>
      </c>
      <c r="D86" s="101"/>
      <c r="E86" s="91">
        <f t="shared" si="2"/>
        <v>0</v>
      </c>
      <c r="F86" s="101"/>
      <c r="G86" s="91">
        <f t="shared" si="3"/>
        <v>0</v>
      </c>
      <c r="H86" s="101"/>
    </row>
    <row r="87" spans="2:8" ht="15" hidden="1" customHeight="1" thickBot="1" x14ac:dyDescent="0.3">
      <c r="B87" s="125" t="s">
        <v>118</v>
      </c>
      <c r="C87" s="5" t="s">
        <v>119</v>
      </c>
      <c r="D87" s="101"/>
      <c r="E87" s="91">
        <f t="shared" si="2"/>
        <v>0</v>
      </c>
      <c r="F87" s="101"/>
      <c r="G87" s="91">
        <f t="shared" si="3"/>
        <v>0</v>
      </c>
      <c r="H87" s="101"/>
    </row>
    <row r="88" spans="2:8" ht="15" hidden="1" customHeight="1" thickBot="1" x14ac:dyDescent="0.3">
      <c r="B88" s="125" t="s">
        <v>116</v>
      </c>
      <c r="C88" s="5" t="s">
        <v>120</v>
      </c>
      <c r="D88" s="101"/>
      <c r="E88" s="91">
        <f t="shared" si="2"/>
        <v>0</v>
      </c>
      <c r="F88" s="101"/>
      <c r="G88" s="91">
        <f t="shared" si="3"/>
        <v>0</v>
      </c>
      <c r="H88" s="101"/>
    </row>
    <row r="89" spans="2:8" ht="15" hidden="1" customHeight="1" thickBot="1" x14ac:dyDescent="0.3">
      <c r="B89" s="125" t="s">
        <v>121</v>
      </c>
      <c r="C89" s="5" t="s">
        <v>122</v>
      </c>
      <c r="D89" s="101"/>
      <c r="E89" s="91">
        <f t="shared" si="2"/>
        <v>0</v>
      </c>
      <c r="F89" s="101"/>
      <c r="G89" s="91">
        <f t="shared" si="3"/>
        <v>0</v>
      </c>
      <c r="H89" s="101"/>
    </row>
    <row r="90" spans="2:8" ht="15" hidden="1" customHeight="1" thickBot="1" x14ac:dyDescent="0.3">
      <c r="B90" s="125" t="s">
        <v>116</v>
      </c>
      <c r="C90" s="5" t="s">
        <v>123</v>
      </c>
      <c r="D90" s="101"/>
      <c r="E90" s="91">
        <f t="shared" si="2"/>
        <v>0</v>
      </c>
      <c r="F90" s="101"/>
      <c r="G90" s="91">
        <f t="shared" si="3"/>
        <v>0</v>
      </c>
      <c r="H90" s="101"/>
    </row>
    <row r="91" spans="2:8" ht="15" hidden="1" customHeight="1" thickBot="1" x14ac:dyDescent="0.3">
      <c r="B91" s="125" t="s">
        <v>124</v>
      </c>
      <c r="C91" s="5" t="s">
        <v>125</v>
      </c>
      <c r="D91" s="101"/>
      <c r="E91" s="91">
        <f t="shared" si="2"/>
        <v>0</v>
      </c>
      <c r="F91" s="101"/>
      <c r="G91" s="91">
        <f t="shared" si="3"/>
        <v>0</v>
      </c>
      <c r="H91" s="101"/>
    </row>
    <row r="92" spans="2:8" ht="15" hidden="1" customHeight="1" thickBot="1" x14ac:dyDescent="0.3">
      <c r="B92" s="125" t="s">
        <v>116</v>
      </c>
      <c r="C92" s="5" t="s">
        <v>126</v>
      </c>
      <c r="D92" s="101"/>
      <c r="E92" s="91">
        <f t="shared" si="2"/>
        <v>0</v>
      </c>
      <c r="F92" s="101"/>
      <c r="G92" s="91">
        <f t="shared" si="3"/>
        <v>0</v>
      </c>
      <c r="H92" s="101"/>
    </row>
    <row r="93" spans="2:8" ht="15" hidden="1" customHeight="1" thickBot="1" x14ac:dyDescent="0.3">
      <c r="B93" s="125" t="s">
        <v>127</v>
      </c>
      <c r="C93" s="5" t="s">
        <v>128</v>
      </c>
      <c r="D93" s="101"/>
      <c r="E93" s="91">
        <f t="shared" si="2"/>
        <v>0</v>
      </c>
      <c r="F93" s="101"/>
      <c r="G93" s="91">
        <f t="shared" si="3"/>
        <v>0</v>
      </c>
      <c r="H93" s="101"/>
    </row>
    <row r="94" spans="2:8" ht="15" hidden="1" customHeight="1" thickBot="1" x14ac:dyDescent="0.3">
      <c r="B94" s="125" t="s">
        <v>116</v>
      </c>
      <c r="C94" s="5" t="s">
        <v>129</v>
      </c>
      <c r="D94" s="101"/>
      <c r="E94" s="91">
        <f t="shared" si="2"/>
        <v>0</v>
      </c>
      <c r="F94" s="101"/>
      <c r="G94" s="91">
        <f t="shared" si="3"/>
        <v>0</v>
      </c>
      <c r="H94" s="101"/>
    </row>
    <row r="95" spans="2:8" ht="15" hidden="1" customHeight="1" thickBot="1" x14ac:dyDescent="0.3">
      <c r="B95" s="125" t="s">
        <v>130</v>
      </c>
      <c r="C95" s="5" t="s">
        <v>131</v>
      </c>
      <c r="D95" s="101"/>
      <c r="E95" s="91">
        <f t="shared" si="2"/>
        <v>0</v>
      </c>
      <c r="F95" s="101"/>
      <c r="G95" s="91">
        <f t="shared" si="3"/>
        <v>0</v>
      </c>
      <c r="H95" s="101"/>
    </row>
    <row r="96" spans="2:8" ht="21" hidden="1" customHeight="1" thickBot="1" x14ac:dyDescent="0.3">
      <c r="B96" s="127" t="s">
        <v>150</v>
      </c>
      <c r="C96" s="21" t="s">
        <v>132</v>
      </c>
      <c r="D96" s="102"/>
      <c r="E96" s="91">
        <f t="shared" si="2"/>
        <v>0</v>
      </c>
      <c r="F96" s="102"/>
      <c r="G96" s="91">
        <f t="shared" si="3"/>
        <v>0</v>
      </c>
      <c r="H96" s="102"/>
    </row>
    <row r="97" spans="2:12" ht="21" customHeight="1" thickBot="1" x14ac:dyDescent="0.3">
      <c r="B97" s="135" t="s">
        <v>264</v>
      </c>
      <c r="C97" s="129">
        <v>121</v>
      </c>
      <c r="D97" s="128">
        <v>80</v>
      </c>
      <c r="E97" s="95">
        <v>20</v>
      </c>
      <c r="F97" s="128">
        <v>20</v>
      </c>
      <c r="G97" s="91">
        <v>20</v>
      </c>
      <c r="H97" s="128">
        <v>20</v>
      </c>
    </row>
    <row r="98" spans="2:12" ht="21" customHeight="1" thickBot="1" x14ac:dyDescent="0.3">
      <c r="B98" s="136" t="s">
        <v>265</v>
      </c>
      <c r="C98" s="130">
        <v>122221</v>
      </c>
      <c r="D98" s="131"/>
      <c r="E98" s="132"/>
      <c r="F98" s="131"/>
      <c r="G98" s="133"/>
      <c r="H98" s="134"/>
    </row>
    <row r="99" spans="2:12" ht="15" customHeight="1" thickBot="1" x14ac:dyDescent="0.3">
      <c r="B99" s="126" t="s">
        <v>133</v>
      </c>
      <c r="C99" s="6"/>
      <c r="D99" s="103"/>
      <c r="E99" s="103"/>
      <c r="F99" s="103"/>
      <c r="G99" s="103"/>
      <c r="H99" s="103"/>
    </row>
    <row r="100" spans="2:12" ht="15" customHeight="1" thickBot="1" x14ac:dyDescent="0.3">
      <c r="B100" s="125" t="s">
        <v>134</v>
      </c>
      <c r="C100" s="5" t="s">
        <v>135</v>
      </c>
      <c r="D100" s="101">
        <v>15</v>
      </c>
      <c r="E100" s="101">
        <v>15</v>
      </c>
      <c r="F100" s="101">
        <v>15</v>
      </c>
      <c r="G100" s="101">
        <v>15</v>
      </c>
      <c r="H100" s="101">
        <v>15</v>
      </c>
    </row>
    <row r="101" spans="2:12" ht="15" customHeight="1" thickBot="1" x14ac:dyDescent="0.3">
      <c r="B101" s="125" t="s">
        <v>263</v>
      </c>
      <c r="C101" s="5" t="s">
        <v>136</v>
      </c>
      <c r="D101" s="101"/>
      <c r="E101" s="101">
        <v>666.2</v>
      </c>
      <c r="F101" s="101">
        <v>666.2</v>
      </c>
      <c r="G101" s="101">
        <v>666.2</v>
      </c>
      <c r="H101" s="101">
        <v>666.2</v>
      </c>
    </row>
    <row r="102" spans="2:12" ht="15" customHeight="1" thickBot="1" x14ac:dyDescent="0.3">
      <c r="B102" s="125" t="s">
        <v>137</v>
      </c>
      <c r="C102" s="5" t="s">
        <v>138</v>
      </c>
      <c r="D102" s="101"/>
      <c r="E102" s="101"/>
      <c r="F102" s="101"/>
      <c r="G102" s="101"/>
      <c r="H102" s="101"/>
    </row>
    <row r="103" spans="2:12" ht="17.25" customHeight="1" thickBot="1" x14ac:dyDescent="0.3">
      <c r="B103" s="125" t="s">
        <v>139</v>
      </c>
      <c r="C103" s="5" t="s">
        <v>140</v>
      </c>
      <c r="D103" s="101"/>
      <c r="E103" s="101"/>
      <c r="F103" s="101"/>
      <c r="G103" s="101"/>
      <c r="H103" s="101"/>
    </row>
    <row r="104" spans="2:12" ht="15" customHeight="1" x14ac:dyDescent="0.25">
      <c r="B104" s="104"/>
    </row>
    <row r="105" spans="2:12" ht="15" customHeight="1" x14ac:dyDescent="0.25">
      <c r="B105" s="137" t="s">
        <v>261</v>
      </c>
      <c r="C105" s="138"/>
      <c r="D105" s="138"/>
      <c r="E105" s="138"/>
      <c r="F105" s="138"/>
      <c r="G105" s="138"/>
      <c r="H105" s="138"/>
    </row>
    <row r="106" spans="2:12" ht="9" customHeight="1" x14ac:dyDescent="0.25">
      <c r="B106" s="104"/>
    </row>
    <row r="107" spans="2:12" ht="15" customHeight="1" x14ac:dyDescent="0.25">
      <c r="B107" s="137" t="s">
        <v>262</v>
      </c>
      <c r="C107" s="138"/>
      <c r="D107" s="138"/>
      <c r="E107" s="138"/>
      <c r="F107" s="138"/>
      <c r="G107" s="138"/>
      <c r="H107" s="138"/>
      <c r="L107" s="7" t="s">
        <v>0</v>
      </c>
    </row>
    <row r="108" spans="2:12" x14ac:dyDescent="0.25">
      <c r="B108" s="8" t="s">
        <v>142</v>
      </c>
    </row>
  </sheetData>
  <mergeCells count="14">
    <mergeCell ref="B107:H107"/>
    <mergeCell ref="B105:H105"/>
    <mergeCell ref="B8:F8"/>
    <mergeCell ref="C18:C19"/>
    <mergeCell ref="D18:D19"/>
    <mergeCell ref="E18:H18"/>
    <mergeCell ref="F9:G9"/>
    <mergeCell ref="C12:E12"/>
    <mergeCell ref="C10:E10"/>
    <mergeCell ref="C9:E9"/>
    <mergeCell ref="C11:E11"/>
    <mergeCell ref="C13:E13"/>
    <mergeCell ref="C14:E14"/>
    <mergeCell ref="C15:E15"/>
  </mergeCells>
  <pageMargins left="0.43307086614173229" right="0.19685039370078741" top="0.26" bottom="0.26" header="0.49" footer="0.31496062992125984"/>
  <pageSetup paperSize="9" scale="69" orientation="portrait" r:id="rId1"/>
  <colBreaks count="1" manualBreakCount="1">
    <brk id="8" max="10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6"/>
  <sheetViews>
    <sheetView workbookViewId="0">
      <selection activeCell="E34" sqref="E34"/>
    </sheetView>
  </sheetViews>
  <sheetFormatPr defaultRowHeight="15" x14ac:dyDescent="0.25"/>
  <cols>
    <col min="1" max="1" width="9" style="23"/>
    <col min="2" max="2" width="34.5" style="23" customWidth="1"/>
    <col min="3" max="3" width="6.875" style="23" customWidth="1"/>
    <col min="4" max="4" width="10" style="23" bestFit="1" customWidth="1"/>
    <col min="5" max="6" width="9" style="23"/>
    <col min="7" max="7" width="9.5" style="23" bestFit="1" customWidth="1"/>
    <col min="8" max="16384" width="9" style="23"/>
  </cols>
  <sheetData>
    <row r="2" spans="2:7" ht="15" customHeight="1" x14ac:dyDescent="0.25">
      <c r="B2" s="22" t="s">
        <v>151</v>
      </c>
      <c r="G2" s="59" t="s">
        <v>251</v>
      </c>
    </row>
    <row r="3" spans="2:7" ht="15" customHeight="1" x14ac:dyDescent="0.25">
      <c r="B3" s="22" t="s">
        <v>152</v>
      </c>
    </row>
    <row r="4" spans="2:7" ht="15" customHeight="1" x14ac:dyDescent="0.25">
      <c r="B4" s="22" t="s">
        <v>153</v>
      </c>
    </row>
    <row r="5" spans="2:7" ht="15" customHeight="1" x14ac:dyDescent="0.25"/>
    <row r="6" spans="2:7" ht="15" customHeight="1" x14ac:dyDescent="0.25">
      <c r="B6" s="22" t="s">
        <v>154</v>
      </c>
    </row>
    <row r="7" spans="2:7" ht="15" customHeight="1" x14ac:dyDescent="0.25"/>
    <row r="8" spans="2:7" ht="15" customHeight="1" x14ac:dyDescent="0.25">
      <c r="B8" s="157" t="s">
        <v>155</v>
      </c>
      <c r="C8" s="158"/>
      <c r="D8" s="158"/>
      <c r="E8" s="158"/>
      <c r="F8" s="158"/>
      <c r="G8" s="158"/>
    </row>
    <row r="9" spans="2:7" ht="15" customHeight="1" x14ac:dyDescent="0.25">
      <c r="B9" s="156" t="s">
        <v>156</v>
      </c>
      <c r="C9" s="138"/>
      <c r="D9" s="138"/>
      <c r="E9" s="138"/>
      <c r="F9" s="138"/>
    </row>
    <row r="10" spans="2:7" ht="15" customHeight="1" x14ac:dyDescent="0.25">
      <c r="B10" s="24"/>
    </row>
    <row r="11" spans="2:7" ht="15" customHeight="1" x14ac:dyDescent="0.25">
      <c r="B11" s="51" t="s">
        <v>157</v>
      </c>
      <c r="C11" s="167" t="s">
        <v>250</v>
      </c>
      <c r="D11" s="168"/>
      <c r="E11" s="168"/>
      <c r="F11" s="148" t="s">
        <v>1</v>
      </c>
      <c r="G11" s="148"/>
    </row>
    <row r="12" spans="2:7" ht="15" customHeight="1" x14ac:dyDescent="0.25">
      <c r="B12" s="51" t="s">
        <v>2</v>
      </c>
      <c r="C12" s="167" t="s">
        <v>249</v>
      </c>
      <c r="D12" s="168"/>
      <c r="E12" s="168"/>
      <c r="F12" s="54" t="s">
        <v>3</v>
      </c>
      <c r="G12" s="52">
        <v>32500315</v>
      </c>
    </row>
    <row r="13" spans="2:7" ht="15" customHeight="1" x14ac:dyDescent="0.25">
      <c r="B13" s="51" t="s">
        <v>4</v>
      </c>
      <c r="C13" s="169"/>
      <c r="D13" s="168"/>
      <c r="E13" s="168"/>
      <c r="F13" s="54" t="s">
        <v>5</v>
      </c>
      <c r="G13" s="52">
        <v>150</v>
      </c>
    </row>
    <row r="14" spans="2:7" ht="15" customHeight="1" x14ac:dyDescent="0.25">
      <c r="B14" s="51" t="s">
        <v>245</v>
      </c>
      <c r="C14" s="170" t="s">
        <v>244</v>
      </c>
      <c r="D14" s="170"/>
      <c r="E14" s="170"/>
      <c r="F14" s="54" t="s">
        <v>6</v>
      </c>
      <c r="G14" s="52">
        <v>36</v>
      </c>
    </row>
    <row r="15" spans="2:7" ht="15" customHeight="1" x14ac:dyDescent="0.25">
      <c r="B15" s="51" t="s">
        <v>7</v>
      </c>
      <c r="C15" s="169" t="s">
        <v>248</v>
      </c>
      <c r="D15" s="168"/>
      <c r="E15" s="168"/>
      <c r="F15" s="54" t="s">
        <v>8</v>
      </c>
      <c r="G15" s="52">
        <v>5324210100</v>
      </c>
    </row>
    <row r="16" spans="2:7" ht="15" customHeight="1" x14ac:dyDescent="0.25">
      <c r="B16" s="51" t="s">
        <v>9</v>
      </c>
      <c r="C16" s="169" t="s">
        <v>247</v>
      </c>
      <c r="D16" s="168"/>
      <c r="E16" s="168"/>
      <c r="F16" s="55"/>
      <c r="G16" s="53"/>
    </row>
    <row r="17" spans="2:7" ht="15" customHeight="1" x14ac:dyDescent="0.25">
      <c r="B17" s="51" t="s">
        <v>10</v>
      </c>
      <c r="C17" s="169" t="s">
        <v>246</v>
      </c>
      <c r="D17" s="168"/>
      <c r="E17" s="168"/>
      <c r="F17" s="55"/>
      <c r="G17" s="53"/>
    </row>
    <row r="18" spans="2:7" ht="15" customHeight="1" x14ac:dyDescent="0.25">
      <c r="B18" s="56"/>
      <c r="C18" s="57"/>
      <c r="D18" s="58"/>
      <c r="E18" s="58"/>
    </row>
    <row r="19" spans="2:7" ht="9.75" customHeight="1" x14ac:dyDescent="0.25">
      <c r="B19" s="56"/>
      <c r="C19" s="57"/>
      <c r="D19" s="58"/>
      <c r="E19" s="58"/>
    </row>
    <row r="20" spans="2:7" ht="15" customHeight="1" thickBot="1" x14ac:dyDescent="0.3">
      <c r="B20" s="23" t="s">
        <v>11</v>
      </c>
    </row>
    <row r="21" spans="2:7" ht="15" customHeight="1" x14ac:dyDescent="0.25">
      <c r="B21" s="26"/>
      <c r="C21" s="159" t="s">
        <v>13</v>
      </c>
      <c r="D21" s="161" t="s">
        <v>158</v>
      </c>
      <c r="E21" s="162"/>
      <c r="F21" s="162"/>
      <c r="G21" s="163"/>
    </row>
    <row r="22" spans="2:7" ht="15" customHeight="1" x14ac:dyDescent="0.25">
      <c r="B22" s="27" t="s">
        <v>12</v>
      </c>
      <c r="C22" s="160"/>
      <c r="D22" s="164" t="s">
        <v>159</v>
      </c>
      <c r="E22" s="165"/>
      <c r="F22" s="165"/>
      <c r="G22" s="166"/>
    </row>
    <row r="23" spans="2:7" ht="15" customHeight="1" thickBot="1" x14ac:dyDescent="0.3">
      <c r="B23" s="28"/>
      <c r="C23" s="160"/>
      <c r="D23" s="25" t="s">
        <v>160</v>
      </c>
      <c r="E23" s="25" t="s">
        <v>161</v>
      </c>
      <c r="F23" s="25" t="s">
        <v>162</v>
      </c>
      <c r="G23" s="29" t="s">
        <v>163</v>
      </c>
    </row>
    <row r="24" spans="2:7" ht="15" customHeight="1" thickBot="1" x14ac:dyDescent="0.3">
      <c r="B24" s="65">
        <v>1</v>
      </c>
      <c r="C24" s="78">
        <v>2</v>
      </c>
      <c r="D24" s="25">
        <v>4</v>
      </c>
      <c r="E24" s="25">
        <v>5</v>
      </c>
      <c r="F24" s="25">
        <v>6</v>
      </c>
      <c r="G24" s="29">
        <v>7</v>
      </c>
    </row>
    <row r="25" spans="2:7" ht="15" customHeight="1" thickBot="1" x14ac:dyDescent="0.3">
      <c r="B25" s="66" t="s">
        <v>20</v>
      </c>
      <c r="C25" s="79"/>
      <c r="D25" s="25"/>
      <c r="E25" s="25"/>
      <c r="F25" s="30"/>
      <c r="G25" s="31"/>
    </row>
    <row r="26" spans="2:7" ht="30" customHeight="1" thickBot="1" x14ac:dyDescent="0.3">
      <c r="B26" s="67" t="s">
        <v>21</v>
      </c>
      <c r="C26" s="80" t="s">
        <v>169</v>
      </c>
      <c r="D26" s="25">
        <v>6142.14</v>
      </c>
      <c r="E26" s="33">
        <v>3477.3</v>
      </c>
      <c r="F26" s="64">
        <f>E26-D26</f>
        <v>-2664.84</v>
      </c>
      <c r="G26" s="32">
        <f>E26/D26%</f>
        <v>56.613818636501286</v>
      </c>
    </row>
    <row r="27" spans="2:7" ht="15" customHeight="1" thickBot="1" x14ac:dyDescent="0.3">
      <c r="B27" s="67" t="s">
        <v>23</v>
      </c>
      <c r="C27" s="80" t="s">
        <v>170</v>
      </c>
      <c r="D27" s="25">
        <v>446.6</v>
      </c>
      <c r="E27" s="25">
        <v>446.5</v>
      </c>
      <c r="F27" s="64">
        <f t="shared" ref="F27:F68" si="0">E27-D27</f>
        <v>-0.10000000000002274</v>
      </c>
      <c r="G27" s="32">
        <f t="shared" ref="G27:G67" si="1">E27/D27%</f>
        <v>99.977608598298247</v>
      </c>
    </row>
    <row r="28" spans="2:7" ht="15" customHeight="1" thickBot="1" x14ac:dyDescent="0.3">
      <c r="B28" s="67" t="s">
        <v>25</v>
      </c>
      <c r="C28" s="80" t="s">
        <v>171</v>
      </c>
      <c r="D28" s="64">
        <f>(D26+D27)/6</f>
        <v>1098.1233333333334</v>
      </c>
      <c r="E28" s="64">
        <f>(E26+E27)/6</f>
        <v>653.9666666666667</v>
      </c>
      <c r="F28" s="64">
        <f t="shared" si="0"/>
        <v>-444.15666666666675</v>
      </c>
      <c r="G28" s="32">
        <f t="shared" si="1"/>
        <v>59.553116377334668</v>
      </c>
    </row>
    <row r="29" spans="2:7" ht="15" customHeight="1" thickBot="1" x14ac:dyDescent="0.3">
      <c r="B29" s="67" t="s">
        <v>26</v>
      </c>
      <c r="C29" s="80" t="s">
        <v>172</v>
      </c>
      <c r="D29" s="25"/>
      <c r="E29" s="25"/>
      <c r="F29" s="25">
        <f t="shared" si="0"/>
        <v>0</v>
      </c>
      <c r="G29" s="32"/>
    </row>
    <row r="30" spans="2:7" ht="15" customHeight="1" thickBot="1" x14ac:dyDescent="0.3">
      <c r="B30" s="67" t="s">
        <v>28</v>
      </c>
      <c r="C30" s="80" t="s">
        <v>173</v>
      </c>
      <c r="D30" s="25"/>
      <c r="E30" s="25"/>
      <c r="F30" s="25">
        <f t="shared" si="0"/>
        <v>0</v>
      </c>
      <c r="G30" s="32"/>
    </row>
    <row r="31" spans="2:7" ht="33" customHeight="1" thickBot="1" x14ac:dyDescent="0.3">
      <c r="B31" s="67" t="s">
        <v>30</v>
      </c>
      <c r="C31" s="80" t="s">
        <v>174</v>
      </c>
      <c r="D31" s="64">
        <f>D26-D28</f>
        <v>5044.0166666666664</v>
      </c>
      <c r="E31" s="64">
        <f>E26-E28</f>
        <v>2823.3333333333335</v>
      </c>
      <c r="F31" s="64">
        <f t="shared" si="0"/>
        <v>-2220.6833333333329</v>
      </c>
      <c r="G31" s="32">
        <f t="shared" si="1"/>
        <v>55.973909681768177</v>
      </c>
    </row>
    <row r="32" spans="2:7" ht="28.5" customHeight="1" thickBot="1" x14ac:dyDescent="0.3">
      <c r="B32" s="66" t="s">
        <v>31</v>
      </c>
      <c r="C32" s="88" t="s">
        <v>175</v>
      </c>
      <c r="D32" s="33">
        <f>D34+D35+D36+D37+D38</f>
        <v>3472.1000000000004</v>
      </c>
      <c r="E32" s="33">
        <f>E34+E35+E36+E37+E38</f>
        <v>3210.6000000000004</v>
      </c>
      <c r="F32" s="25">
        <f t="shared" si="0"/>
        <v>-261.5</v>
      </c>
      <c r="G32" s="32">
        <f t="shared" si="1"/>
        <v>92.46853489242821</v>
      </c>
    </row>
    <row r="33" spans="2:7" ht="13.5" customHeight="1" thickBot="1" x14ac:dyDescent="0.3">
      <c r="B33" s="67" t="s">
        <v>32</v>
      </c>
      <c r="C33" s="79"/>
      <c r="D33" s="25"/>
      <c r="E33" s="25"/>
      <c r="F33" s="25">
        <f t="shared" si="0"/>
        <v>0</v>
      </c>
      <c r="G33" s="32"/>
    </row>
    <row r="34" spans="2:7" ht="15" customHeight="1" thickBot="1" x14ac:dyDescent="0.3">
      <c r="B34" s="67" t="s">
        <v>33</v>
      </c>
      <c r="C34" s="80" t="s">
        <v>176</v>
      </c>
      <c r="D34" s="25">
        <v>1062.4000000000001</v>
      </c>
      <c r="E34" s="25">
        <v>948.9</v>
      </c>
      <c r="F34" s="25">
        <f t="shared" si="0"/>
        <v>-113.50000000000011</v>
      </c>
      <c r="G34" s="32">
        <f t="shared" si="1"/>
        <v>89.316641566265048</v>
      </c>
    </row>
    <row r="35" spans="2:7" ht="15" customHeight="1" thickBot="1" x14ac:dyDescent="0.3">
      <c r="B35" s="67" t="s">
        <v>35</v>
      </c>
      <c r="C35" s="80" t="s">
        <v>177</v>
      </c>
      <c r="D35" s="25">
        <v>1761.9</v>
      </c>
      <c r="E35" s="25">
        <v>1428.5</v>
      </c>
      <c r="F35" s="25">
        <f t="shared" si="0"/>
        <v>-333.40000000000009</v>
      </c>
      <c r="G35" s="32">
        <f t="shared" si="1"/>
        <v>81.077246154719333</v>
      </c>
    </row>
    <row r="36" spans="2:7" ht="15" customHeight="1" thickBot="1" x14ac:dyDescent="0.3">
      <c r="B36" s="67" t="s">
        <v>37</v>
      </c>
      <c r="C36" s="80" t="s">
        <v>178</v>
      </c>
      <c r="D36" s="25">
        <v>387.6</v>
      </c>
      <c r="E36" s="25">
        <v>287.8</v>
      </c>
      <c r="F36" s="25">
        <f t="shared" si="0"/>
        <v>-99.800000000000011</v>
      </c>
      <c r="G36" s="32">
        <f t="shared" si="1"/>
        <v>74.25180598555211</v>
      </c>
    </row>
    <row r="37" spans="2:7" ht="15" customHeight="1" thickBot="1" x14ac:dyDescent="0.3">
      <c r="B37" s="67" t="s">
        <v>39</v>
      </c>
      <c r="C37" s="80" t="s">
        <v>179</v>
      </c>
      <c r="D37" s="25">
        <v>89.8</v>
      </c>
      <c r="E37" s="25">
        <v>377.5</v>
      </c>
      <c r="F37" s="25">
        <f t="shared" si="0"/>
        <v>287.7</v>
      </c>
      <c r="G37" s="32">
        <f t="shared" si="1"/>
        <v>420.37861915367483</v>
      </c>
    </row>
    <row r="38" spans="2:7" ht="15" customHeight="1" thickBot="1" x14ac:dyDescent="0.3">
      <c r="B38" s="67" t="s">
        <v>41</v>
      </c>
      <c r="C38" s="80" t="s">
        <v>180</v>
      </c>
      <c r="D38" s="25">
        <v>170.4</v>
      </c>
      <c r="E38" s="25">
        <v>167.9</v>
      </c>
      <c r="F38" s="25">
        <f t="shared" si="0"/>
        <v>-2.5</v>
      </c>
      <c r="G38" s="32">
        <f t="shared" si="1"/>
        <v>98.532863849765263</v>
      </c>
    </row>
    <row r="39" spans="2:7" ht="15" customHeight="1" thickBot="1" x14ac:dyDescent="0.3">
      <c r="B39" s="67" t="s">
        <v>43</v>
      </c>
      <c r="C39" s="79"/>
      <c r="D39" s="25"/>
      <c r="E39" s="25"/>
      <c r="F39" s="25">
        <f t="shared" si="0"/>
        <v>0</v>
      </c>
      <c r="G39" s="32"/>
    </row>
    <row r="40" spans="2:7" ht="15" customHeight="1" thickBot="1" x14ac:dyDescent="0.3">
      <c r="B40" s="67" t="s">
        <v>44</v>
      </c>
      <c r="C40" s="80" t="s">
        <v>181</v>
      </c>
      <c r="D40" s="25"/>
      <c r="E40" s="25"/>
      <c r="F40" s="25">
        <f t="shared" si="0"/>
        <v>0</v>
      </c>
      <c r="G40" s="32"/>
    </row>
    <row r="41" spans="2:7" ht="15" customHeight="1" thickBot="1" x14ac:dyDescent="0.3">
      <c r="B41" s="67" t="s">
        <v>45</v>
      </c>
      <c r="C41" s="80" t="s">
        <v>182</v>
      </c>
      <c r="D41" s="25"/>
      <c r="E41" s="25"/>
      <c r="F41" s="25">
        <f t="shared" si="0"/>
        <v>0</v>
      </c>
      <c r="G41" s="32"/>
    </row>
    <row r="42" spans="2:7" ht="15" customHeight="1" thickBot="1" x14ac:dyDescent="0.3">
      <c r="B42" s="67" t="s">
        <v>46</v>
      </c>
      <c r="C42" s="80" t="s">
        <v>183</v>
      </c>
      <c r="D42" s="25"/>
      <c r="E42" s="25"/>
      <c r="F42" s="25">
        <f t="shared" si="0"/>
        <v>0</v>
      </c>
      <c r="G42" s="32"/>
    </row>
    <row r="43" spans="2:7" ht="15" customHeight="1" thickBot="1" x14ac:dyDescent="0.3">
      <c r="B43" s="67" t="s">
        <v>47</v>
      </c>
      <c r="C43" s="79"/>
      <c r="D43" s="25"/>
      <c r="E43" s="25"/>
      <c r="F43" s="25">
        <f t="shared" si="0"/>
        <v>0</v>
      </c>
      <c r="G43" s="32"/>
    </row>
    <row r="44" spans="2:7" ht="15" customHeight="1" thickBot="1" x14ac:dyDescent="0.3">
      <c r="B44" s="67" t="s">
        <v>48</v>
      </c>
      <c r="C44" s="80" t="s">
        <v>184</v>
      </c>
      <c r="D44" s="25"/>
      <c r="E44" s="25"/>
      <c r="F44" s="25">
        <f t="shared" si="0"/>
        <v>0</v>
      </c>
      <c r="G44" s="32"/>
    </row>
    <row r="45" spans="2:7" ht="15" customHeight="1" thickBot="1" x14ac:dyDescent="0.3">
      <c r="B45" s="67" t="s">
        <v>49</v>
      </c>
      <c r="C45" s="80" t="s">
        <v>185</v>
      </c>
      <c r="D45" s="25"/>
      <c r="E45" s="25"/>
      <c r="F45" s="25">
        <f t="shared" si="0"/>
        <v>0</v>
      </c>
      <c r="G45" s="32"/>
    </row>
    <row r="46" spans="2:7" ht="15" customHeight="1" thickBot="1" x14ac:dyDescent="0.3">
      <c r="B46" s="68" t="s">
        <v>50</v>
      </c>
      <c r="C46" s="80" t="s">
        <v>186</v>
      </c>
      <c r="D46" s="25"/>
      <c r="E46" s="25"/>
      <c r="F46" s="25">
        <f t="shared" si="0"/>
        <v>0</v>
      </c>
      <c r="G46" s="32"/>
    </row>
    <row r="47" spans="2:7" ht="15" customHeight="1" thickBot="1" x14ac:dyDescent="0.3">
      <c r="B47" s="69" t="s">
        <v>164</v>
      </c>
      <c r="C47" s="82" t="s">
        <v>187</v>
      </c>
      <c r="D47" s="75">
        <f>D49+D50+D51</f>
        <v>1318.6000000000001</v>
      </c>
      <c r="E47" s="34">
        <v>1046.2</v>
      </c>
      <c r="F47" s="25">
        <f t="shared" si="0"/>
        <v>-272.40000000000009</v>
      </c>
      <c r="G47" s="32">
        <f t="shared" si="1"/>
        <v>79.341726073107836</v>
      </c>
    </row>
    <row r="48" spans="2:7" ht="15" customHeight="1" thickBot="1" x14ac:dyDescent="0.3">
      <c r="B48" s="70" t="s">
        <v>32</v>
      </c>
      <c r="C48" s="83"/>
      <c r="D48" s="35"/>
      <c r="E48" s="36"/>
      <c r="F48" s="25"/>
      <c r="G48" s="32"/>
    </row>
    <row r="49" spans="2:7" ht="15" customHeight="1" thickBot="1" x14ac:dyDescent="0.3">
      <c r="B49" s="67" t="s">
        <v>33</v>
      </c>
      <c r="C49" s="80" t="s">
        <v>188</v>
      </c>
      <c r="D49" s="25">
        <v>63.4</v>
      </c>
      <c r="E49" s="25">
        <v>73.400000000000006</v>
      </c>
      <c r="F49" s="25">
        <f t="shared" si="0"/>
        <v>10.000000000000007</v>
      </c>
      <c r="G49" s="32">
        <f t="shared" si="1"/>
        <v>115.77287066246058</v>
      </c>
    </row>
    <row r="50" spans="2:7" ht="15" customHeight="1" thickBot="1" x14ac:dyDescent="0.3">
      <c r="B50" s="67" t="s">
        <v>35</v>
      </c>
      <c r="C50" s="80" t="s">
        <v>189</v>
      </c>
      <c r="D50" s="25">
        <v>1028.9000000000001</v>
      </c>
      <c r="E50" s="25">
        <v>821.5</v>
      </c>
      <c r="F50" s="25">
        <f t="shared" si="0"/>
        <v>-207.40000000000009</v>
      </c>
      <c r="G50" s="32">
        <f t="shared" si="1"/>
        <v>79.842550296433075</v>
      </c>
    </row>
    <row r="51" spans="2:7" ht="15" customHeight="1" thickBot="1" x14ac:dyDescent="0.3">
      <c r="B51" s="67" t="s">
        <v>37</v>
      </c>
      <c r="C51" s="80" t="s">
        <v>190</v>
      </c>
      <c r="D51" s="25">
        <v>226.3</v>
      </c>
      <c r="E51" s="25">
        <v>151.30000000000001</v>
      </c>
      <c r="F51" s="25">
        <f t="shared" si="0"/>
        <v>-75</v>
      </c>
      <c r="G51" s="32">
        <f t="shared" si="1"/>
        <v>66.858152894387985</v>
      </c>
    </row>
    <row r="52" spans="2:7" ht="15" customHeight="1" thickBot="1" x14ac:dyDescent="0.3">
      <c r="B52" s="67" t="s">
        <v>39</v>
      </c>
      <c r="C52" s="80" t="s">
        <v>191</v>
      </c>
      <c r="D52" s="25"/>
      <c r="E52" s="25"/>
      <c r="F52" s="25">
        <f t="shared" si="0"/>
        <v>0</v>
      </c>
      <c r="G52" s="32"/>
    </row>
    <row r="53" spans="2:7" ht="15" customHeight="1" thickBot="1" x14ac:dyDescent="0.3">
      <c r="B53" s="67" t="s">
        <v>41</v>
      </c>
      <c r="C53" s="80" t="s">
        <v>192</v>
      </c>
      <c r="D53" s="25"/>
      <c r="E53" s="25"/>
      <c r="F53" s="25">
        <f t="shared" si="0"/>
        <v>0</v>
      </c>
      <c r="G53" s="32"/>
    </row>
    <row r="54" spans="2:7" ht="15" customHeight="1" thickBot="1" x14ac:dyDescent="0.3">
      <c r="B54" s="71" t="s">
        <v>56</v>
      </c>
      <c r="C54" s="81" t="s">
        <v>193</v>
      </c>
      <c r="D54" s="33">
        <f>D56+D57+D58+D60</f>
        <v>251.4</v>
      </c>
      <c r="E54" s="33">
        <v>215.5</v>
      </c>
      <c r="F54" s="25">
        <f t="shared" si="0"/>
        <v>-35.900000000000006</v>
      </c>
      <c r="G54" s="32">
        <f t="shared" si="1"/>
        <v>85.719968178202066</v>
      </c>
    </row>
    <row r="55" spans="2:7" ht="15" customHeight="1" thickBot="1" x14ac:dyDescent="0.3">
      <c r="B55" s="67" t="s">
        <v>32</v>
      </c>
      <c r="C55" s="79"/>
      <c r="D55" s="25"/>
      <c r="E55" s="25"/>
      <c r="F55" s="25">
        <f t="shared" si="0"/>
        <v>0</v>
      </c>
      <c r="G55" s="32"/>
    </row>
    <row r="56" spans="2:7" ht="15" customHeight="1" thickBot="1" x14ac:dyDescent="0.3">
      <c r="B56" s="67" t="s">
        <v>33</v>
      </c>
      <c r="C56" s="80" t="s">
        <v>194</v>
      </c>
      <c r="D56" s="25">
        <v>4.5</v>
      </c>
      <c r="E56" s="25">
        <v>4.5</v>
      </c>
      <c r="F56" s="25">
        <f t="shared" si="0"/>
        <v>0</v>
      </c>
      <c r="G56" s="32">
        <f t="shared" si="1"/>
        <v>100</v>
      </c>
    </row>
    <row r="57" spans="2:7" ht="15" customHeight="1" thickBot="1" x14ac:dyDescent="0.3">
      <c r="B57" s="67" t="s">
        <v>35</v>
      </c>
      <c r="C57" s="80" t="s">
        <v>195</v>
      </c>
      <c r="D57" s="25">
        <v>151.5</v>
      </c>
      <c r="E57" s="25">
        <v>120.4</v>
      </c>
      <c r="F57" s="25">
        <f t="shared" si="0"/>
        <v>-31.099999999999994</v>
      </c>
      <c r="G57" s="32">
        <f t="shared" si="1"/>
        <v>79.471947194719476</v>
      </c>
    </row>
    <row r="58" spans="2:7" ht="15" customHeight="1" thickBot="1" x14ac:dyDescent="0.3">
      <c r="B58" s="67" t="s">
        <v>37</v>
      </c>
      <c r="C58" s="80" t="s">
        <v>196</v>
      </c>
      <c r="D58" s="25">
        <v>33.299999999999997</v>
      </c>
      <c r="E58" s="25">
        <v>26.5</v>
      </c>
      <c r="F58" s="25">
        <f t="shared" si="0"/>
        <v>-6.7999999999999972</v>
      </c>
      <c r="G58" s="32">
        <f t="shared" si="1"/>
        <v>79.579579579579587</v>
      </c>
    </row>
    <row r="59" spans="2:7" ht="15" customHeight="1" thickBot="1" x14ac:dyDescent="0.3">
      <c r="B59" s="67" t="s">
        <v>39</v>
      </c>
      <c r="C59" s="80" t="s">
        <v>197</v>
      </c>
      <c r="D59" s="25">
        <v>0</v>
      </c>
      <c r="E59" s="25"/>
      <c r="F59" s="25">
        <f t="shared" si="0"/>
        <v>0</v>
      </c>
      <c r="G59" s="32"/>
    </row>
    <row r="60" spans="2:7" ht="15" customHeight="1" thickBot="1" x14ac:dyDescent="0.3">
      <c r="B60" s="67" t="s">
        <v>41</v>
      </c>
      <c r="C60" s="80" t="s">
        <v>198</v>
      </c>
      <c r="D60" s="25">
        <v>62.1</v>
      </c>
      <c r="E60" s="25">
        <v>64.099999999999994</v>
      </c>
      <c r="F60" s="25">
        <f t="shared" si="0"/>
        <v>1.9999999999999929</v>
      </c>
      <c r="G60" s="32">
        <f t="shared" si="1"/>
        <v>103.22061191626408</v>
      </c>
    </row>
    <row r="61" spans="2:7" ht="15" customHeight="1" x14ac:dyDescent="0.25">
      <c r="B61" s="69" t="s">
        <v>62</v>
      </c>
      <c r="C61" s="82" t="s">
        <v>199</v>
      </c>
      <c r="D61" s="75">
        <f>D67</f>
        <v>1.9</v>
      </c>
      <c r="E61" s="75">
        <f>E67</f>
        <v>1.9</v>
      </c>
      <c r="F61" s="37">
        <f t="shared" si="0"/>
        <v>0</v>
      </c>
      <c r="G61" s="38">
        <f t="shared" si="1"/>
        <v>100</v>
      </c>
    </row>
    <row r="62" spans="2:7" ht="15" customHeight="1" x14ac:dyDescent="0.25">
      <c r="B62" s="72" t="s">
        <v>32</v>
      </c>
      <c r="C62" s="84"/>
      <c r="D62" s="76"/>
      <c r="E62" s="39"/>
      <c r="F62" s="39">
        <f t="shared" si="0"/>
        <v>0</v>
      </c>
      <c r="G62" s="40"/>
    </row>
    <row r="63" spans="2:7" ht="15" customHeight="1" thickBot="1" x14ac:dyDescent="0.3">
      <c r="B63" s="67" t="s">
        <v>33</v>
      </c>
      <c r="C63" s="80" t="s">
        <v>200</v>
      </c>
      <c r="D63" s="25"/>
      <c r="E63" s="25"/>
      <c r="F63" s="25">
        <f t="shared" si="0"/>
        <v>0</v>
      </c>
      <c r="G63" s="32"/>
    </row>
    <row r="64" spans="2:7" ht="15" customHeight="1" thickBot="1" x14ac:dyDescent="0.3">
      <c r="B64" s="67" t="s">
        <v>35</v>
      </c>
      <c r="C64" s="80" t="s">
        <v>201</v>
      </c>
      <c r="D64" s="25"/>
      <c r="E64" s="25"/>
      <c r="F64" s="25">
        <f t="shared" si="0"/>
        <v>0</v>
      </c>
      <c r="G64" s="32"/>
    </row>
    <row r="65" spans="2:7" ht="15" customHeight="1" thickBot="1" x14ac:dyDescent="0.3">
      <c r="B65" s="67" t="s">
        <v>37</v>
      </c>
      <c r="C65" s="80" t="s">
        <v>202</v>
      </c>
      <c r="D65" s="25"/>
      <c r="E65" s="25"/>
      <c r="F65" s="25">
        <f t="shared" si="0"/>
        <v>0</v>
      </c>
      <c r="G65" s="32"/>
    </row>
    <row r="66" spans="2:7" ht="15" customHeight="1" thickBot="1" x14ac:dyDescent="0.3">
      <c r="B66" s="67" t="s">
        <v>39</v>
      </c>
      <c r="C66" s="80" t="s">
        <v>203</v>
      </c>
      <c r="D66" s="25"/>
      <c r="E66" s="25"/>
      <c r="F66" s="25">
        <f t="shared" si="0"/>
        <v>0</v>
      </c>
      <c r="G66" s="32"/>
    </row>
    <row r="67" spans="2:7" ht="15" customHeight="1" thickBot="1" x14ac:dyDescent="0.3">
      <c r="B67" s="67" t="s">
        <v>41</v>
      </c>
      <c r="C67" s="80" t="s">
        <v>204</v>
      </c>
      <c r="D67" s="25">
        <v>1.9</v>
      </c>
      <c r="E67" s="25">
        <v>1.9</v>
      </c>
      <c r="F67" s="25">
        <f t="shared" si="0"/>
        <v>0</v>
      </c>
      <c r="G67" s="32">
        <f t="shared" si="1"/>
        <v>100</v>
      </c>
    </row>
    <row r="68" spans="2:7" ht="15" customHeight="1" thickBot="1" x14ac:dyDescent="0.3">
      <c r="B68" s="71" t="s">
        <v>68</v>
      </c>
      <c r="C68" s="85"/>
      <c r="D68" s="41">
        <f>D31-(D32+D47+D54+D61)</f>
        <v>1.6666666666424135E-2</v>
      </c>
      <c r="E68" s="33">
        <f>E31-(E32+E47+E54+E61)</f>
        <v>-1650.8666666666663</v>
      </c>
      <c r="F68" s="25">
        <f t="shared" si="0"/>
        <v>-1650.8833333333328</v>
      </c>
      <c r="G68" s="32"/>
    </row>
    <row r="69" spans="2:7" ht="15" customHeight="1" thickBot="1" x14ac:dyDescent="0.3">
      <c r="B69" s="67" t="s">
        <v>44</v>
      </c>
      <c r="C69" s="80" t="s">
        <v>205</v>
      </c>
      <c r="D69" s="25"/>
      <c r="E69" s="25"/>
      <c r="F69" s="25"/>
      <c r="G69" s="29"/>
    </row>
    <row r="70" spans="2:7" ht="15" customHeight="1" thickBot="1" x14ac:dyDescent="0.3">
      <c r="B70" s="67" t="s">
        <v>45</v>
      </c>
      <c r="C70" s="80" t="s">
        <v>206</v>
      </c>
      <c r="D70" s="25"/>
      <c r="E70" s="25"/>
      <c r="F70" s="25"/>
      <c r="G70" s="29"/>
    </row>
    <row r="71" spans="2:7" ht="15" customHeight="1" thickBot="1" x14ac:dyDescent="0.3">
      <c r="B71" s="67" t="s">
        <v>71</v>
      </c>
      <c r="C71" s="80" t="s">
        <v>207</v>
      </c>
      <c r="D71" s="25"/>
      <c r="E71" s="25"/>
      <c r="F71" s="25"/>
      <c r="G71" s="29"/>
    </row>
    <row r="72" spans="2:7" ht="15" customHeight="1" thickBot="1" x14ac:dyDescent="0.3">
      <c r="B72" s="67" t="s">
        <v>73</v>
      </c>
      <c r="C72" s="80" t="s">
        <v>208</v>
      </c>
      <c r="D72" s="25"/>
      <c r="E72" s="25"/>
      <c r="F72" s="25"/>
      <c r="G72" s="29"/>
    </row>
    <row r="73" spans="2:7" ht="15" customHeight="1" thickBot="1" x14ac:dyDescent="0.3">
      <c r="B73" s="67" t="s">
        <v>75</v>
      </c>
      <c r="C73" s="80" t="s">
        <v>209</v>
      </c>
      <c r="D73" s="25"/>
      <c r="E73" s="25"/>
      <c r="F73" s="25"/>
      <c r="G73" s="29"/>
    </row>
    <row r="74" spans="2:7" ht="15" customHeight="1" thickBot="1" x14ac:dyDescent="0.3">
      <c r="B74" s="67" t="s">
        <v>77</v>
      </c>
      <c r="C74" s="79"/>
      <c r="D74" s="25"/>
      <c r="E74" s="25"/>
      <c r="F74" s="25"/>
      <c r="G74" s="29"/>
    </row>
    <row r="75" spans="2:7" ht="15" customHeight="1" thickBot="1" x14ac:dyDescent="0.3">
      <c r="B75" s="67" t="s">
        <v>78</v>
      </c>
      <c r="C75" s="80" t="s">
        <v>210</v>
      </c>
      <c r="D75" s="25"/>
      <c r="E75" s="25"/>
      <c r="F75" s="25"/>
      <c r="G75" s="29"/>
    </row>
    <row r="76" spans="2:7" ht="15" customHeight="1" thickBot="1" x14ac:dyDescent="0.3">
      <c r="B76" s="67" t="s">
        <v>80</v>
      </c>
      <c r="C76" s="80" t="s">
        <v>211</v>
      </c>
      <c r="D76" s="25"/>
      <c r="E76" s="25"/>
      <c r="F76" s="25"/>
      <c r="G76" s="29"/>
    </row>
    <row r="77" spans="2:7" ht="15" customHeight="1" thickBot="1" x14ac:dyDescent="0.3">
      <c r="B77" s="67" t="s">
        <v>82</v>
      </c>
      <c r="C77" s="80" t="s">
        <v>212</v>
      </c>
      <c r="D77" s="25"/>
      <c r="E77" s="25"/>
      <c r="F77" s="25"/>
      <c r="G77" s="29"/>
    </row>
    <row r="78" spans="2:7" ht="15" customHeight="1" thickBot="1" x14ac:dyDescent="0.3">
      <c r="B78" s="67" t="s">
        <v>84</v>
      </c>
      <c r="C78" s="80" t="s">
        <v>213</v>
      </c>
      <c r="D78" s="25"/>
      <c r="E78" s="25"/>
      <c r="F78" s="25"/>
      <c r="G78" s="29"/>
    </row>
    <row r="79" spans="2:7" ht="15" customHeight="1" thickBot="1" x14ac:dyDescent="0.3">
      <c r="B79" s="67" t="s">
        <v>86</v>
      </c>
      <c r="C79" s="80" t="s">
        <v>214</v>
      </c>
      <c r="D79" s="25"/>
      <c r="E79" s="25"/>
      <c r="F79" s="25"/>
      <c r="G79" s="29"/>
    </row>
    <row r="80" spans="2:7" ht="15" customHeight="1" thickBot="1" x14ac:dyDescent="0.3">
      <c r="B80" s="67" t="s">
        <v>88</v>
      </c>
      <c r="C80" s="80" t="s">
        <v>89</v>
      </c>
      <c r="D80" s="25"/>
      <c r="E80" s="25"/>
      <c r="F80" s="25"/>
      <c r="G80" s="29"/>
    </row>
    <row r="81" spans="2:7" ht="15" customHeight="1" thickBot="1" x14ac:dyDescent="0.3">
      <c r="B81" s="67" t="s">
        <v>90</v>
      </c>
      <c r="C81" s="80" t="s">
        <v>215</v>
      </c>
      <c r="D81" s="25"/>
      <c r="E81" s="25"/>
      <c r="F81" s="25"/>
      <c r="G81" s="29"/>
    </row>
    <row r="82" spans="2:7" ht="15" customHeight="1" thickBot="1" x14ac:dyDescent="0.3">
      <c r="B82" s="67" t="s">
        <v>92</v>
      </c>
      <c r="C82" s="80" t="s">
        <v>216</v>
      </c>
      <c r="D82" s="25"/>
      <c r="E82" s="25"/>
      <c r="F82" s="25"/>
      <c r="G82" s="29"/>
    </row>
    <row r="83" spans="2:7" ht="15" customHeight="1" thickBot="1" x14ac:dyDescent="0.3">
      <c r="B83" s="67" t="s">
        <v>94</v>
      </c>
      <c r="C83" s="80" t="s">
        <v>217</v>
      </c>
      <c r="D83" s="25"/>
      <c r="E83" s="25"/>
      <c r="F83" s="25"/>
      <c r="G83" s="29"/>
    </row>
    <row r="84" spans="2:7" ht="15" customHeight="1" thickBot="1" x14ac:dyDescent="0.3">
      <c r="B84" s="67" t="s">
        <v>96</v>
      </c>
      <c r="C84" s="79"/>
      <c r="D84" s="25"/>
      <c r="E84" s="25"/>
      <c r="F84" s="25"/>
      <c r="G84" s="29"/>
    </row>
    <row r="85" spans="2:7" ht="15" customHeight="1" thickBot="1" x14ac:dyDescent="0.3">
      <c r="B85" s="67" t="s">
        <v>44</v>
      </c>
      <c r="C85" s="80" t="s">
        <v>218</v>
      </c>
      <c r="D85" s="25"/>
      <c r="E85" s="25"/>
      <c r="F85" s="25"/>
      <c r="G85" s="29"/>
    </row>
    <row r="86" spans="2:7" ht="15" customHeight="1" thickBot="1" x14ac:dyDescent="0.3">
      <c r="B86" s="67" t="s">
        <v>45</v>
      </c>
      <c r="C86" s="80" t="s">
        <v>219</v>
      </c>
      <c r="D86" s="25"/>
      <c r="E86" s="25"/>
      <c r="F86" s="25"/>
      <c r="G86" s="29"/>
    </row>
    <row r="87" spans="2:7" ht="15" customHeight="1" thickBot="1" x14ac:dyDescent="0.3">
      <c r="B87" s="67" t="s">
        <v>99</v>
      </c>
      <c r="C87" s="80" t="s">
        <v>220</v>
      </c>
      <c r="D87" s="25"/>
      <c r="E87" s="25"/>
      <c r="F87" s="25"/>
      <c r="G87" s="29"/>
    </row>
    <row r="88" spans="2:7" ht="15" customHeight="1" thickBot="1" x14ac:dyDescent="0.3">
      <c r="B88" s="66" t="s">
        <v>101</v>
      </c>
      <c r="C88" s="79"/>
      <c r="D88" s="25"/>
      <c r="E88" s="25"/>
      <c r="F88" s="25"/>
      <c r="G88" s="29"/>
    </row>
    <row r="89" spans="2:7" ht="15" customHeight="1" thickBot="1" x14ac:dyDescent="0.3">
      <c r="B89" s="67" t="s">
        <v>102</v>
      </c>
      <c r="C89" s="80" t="s">
        <v>221</v>
      </c>
      <c r="D89" s="25"/>
      <c r="E89" s="25"/>
      <c r="F89" s="25"/>
      <c r="G89" s="29"/>
    </row>
    <row r="90" spans="2:7" ht="15" customHeight="1" thickBot="1" x14ac:dyDescent="0.3">
      <c r="B90" s="67" t="s">
        <v>104</v>
      </c>
      <c r="C90" s="80" t="s">
        <v>222</v>
      </c>
      <c r="D90" s="25"/>
      <c r="E90" s="25"/>
      <c r="F90" s="25"/>
      <c r="G90" s="29"/>
    </row>
    <row r="91" spans="2:7" ht="15" customHeight="1" thickBot="1" x14ac:dyDescent="0.3">
      <c r="B91" s="67" t="s">
        <v>106</v>
      </c>
      <c r="C91" s="80" t="s">
        <v>223</v>
      </c>
      <c r="D91" s="25"/>
      <c r="E91" s="25"/>
      <c r="F91" s="25"/>
      <c r="G91" s="29"/>
    </row>
    <row r="92" spans="2:7" ht="15" customHeight="1" thickBot="1" x14ac:dyDescent="0.3">
      <c r="B92" s="67" t="s">
        <v>108</v>
      </c>
      <c r="C92" s="80" t="s">
        <v>224</v>
      </c>
      <c r="D92" s="25"/>
      <c r="E92" s="25"/>
      <c r="F92" s="25"/>
      <c r="G92" s="29"/>
    </row>
    <row r="93" spans="2:7" ht="15" customHeight="1" thickBot="1" x14ac:dyDescent="0.3">
      <c r="B93" s="67" t="s">
        <v>62</v>
      </c>
      <c r="C93" s="80" t="s">
        <v>225</v>
      </c>
      <c r="D93" s="25"/>
      <c r="E93" s="25"/>
      <c r="F93" s="25"/>
      <c r="G93" s="29"/>
    </row>
    <row r="94" spans="2:7" ht="15" customHeight="1" thickBot="1" x14ac:dyDescent="0.3">
      <c r="B94" s="67" t="s">
        <v>111</v>
      </c>
      <c r="C94" s="80" t="s">
        <v>226</v>
      </c>
      <c r="D94" s="25"/>
      <c r="E94" s="25"/>
      <c r="F94" s="25"/>
      <c r="G94" s="29"/>
    </row>
    <row r="95" spans="2:7" ht="15" customHeight="1" thickBot="1" x14ac:dyDescent="0.3">
      <c r="B95" s="66" t="s">
        <v>113</v>
      </c>
      <c r="C95" s="79"/>
      <c r="D95" s="25"/>
      <c r="E95" s="25"/>
      <c r="F95" s="25"/>
      <c r="G95" s="29"/>
    </row>
    <row r="96" spans="2:7" ht="15" customHeight="1" thickBot="1" x14ac:dyDescent="0.3">
      <c r="B96" s="67" t="s">
        <v>114</v>
      </c>
      <c r="C96" s="80" t="s">
        <v>227</v>
      </c>
      <c r="D96" s="25"/>
      <c r="E96" s="25"/>
      <c r="F96" s="25"/>
      <c r="G96" s="29"/>
    </row>
    <row r="97" spans="2:7" ht="15" customHeight="1" thickBot="1" x14ac:dyDescent="0.3">
      <c r="B97" s="67" t="s">
        <v>116</v>
      </c>
      <c r="C97" s="80" t="s">
        <v>228</v>
      </c>
      <c r="D97" s="25"/>
      <c r="E97" s="25"/>
      <c r="F97" s="25"/>
      <c r="G97" s="29"/>
    </row>
    <row r="98" spans="2:7" ht="15" customHeight="1" thickBot="1" x14ac:dyDescent="0.3">
      <c r="B98" s="67" t="s">
        <v>118</v>
      </c>
      <c r="C98" s="80" t="s">
        <v>229</v>
      </c>
      <c r="D98" s="25"/>
      <c r="E98" s="25"/>
      <c r="F98" s="25"/>
      <c r="G98" s="29"/>
    </row>
    <row r="99" spans="2:7" ht="15" customHeight="1" thickBot="1" x14ac:dyDescent="0.3">
      <c r="B99" s="67" t="s">
        <v>116</v>
      </c>
      <c r="C99" s="80" t="s">
        <v>230</v>
      </c>
      <c r="D99" s="25"/>
      <c r="E99" s="25"/>
      <c r="F99" s="25"/>
      <c r="G99" s="29"/>
    </row>
    <row r="100" spans="2:7" ht="15" customHeight="1" thickBot="1" x14ac:dyDescent="0.3">
      <c r="B100" s="67" t="s">
        <v>121</v>
      </c>
      <c r="C100" s="80" t="s">
        <v>231</v>
      </c>
      <c r="D100" s="25"/>
      <c r="E100" s="25"/>
      <c r="F100" s="25"/>
      <c r="G100" s="29"/>
    </row>
    <row r="101" spans="2:7" ht="15" customHeight="1" thickBot="1" x14ac:dyDescent="0.3">
      <c r="B101" s="67" t="s">
        <v>116</v>
      </c>
      <c r="C101" s="80" t="s">
        <v>232</v>
      </c>
      <c r="D101" s="25"/>
      <c r="E101" s="25"/>
      <c r="F101" s="25"/>
      <c r="G101" s="29"/>
    </row>
    <row r="102" spans="2:7" ht="15" customHeight="1" thickBot="1" x14ac:dyDescent="0.3">
      <c r="B102" s="67" t="s">
        <v>124</v>
      </c>
      <c r="C102" s="80" t="s">
        <v>233</v>
      </c>
      <c r="D102" s="25"/>
      <c r="E102" s="25"/>
      <c r="F102" s="25"/>
      <c r="G102" s="29"/>
    </row>
    <row r="103" spans="2:7" ht="15" customHeight="1" thickBot="1" x14ac:dyDescent="0.3">
      <c r="B103" s="67" t="s">
        <v>116</v>
      </c>
      <c r="C103" s="80" t="s">
        <v>234</v>
      </c>
      <c r="D103" s="25"/>
      <c r="E103" s="25"/>
      <c r="F103" s="25"/>
      <c r="G103" s="29"/>
    </row>
    <row r="104" spans="2:7" ht="15" customHeight="1" thickBot="1" x14ac:dyDescent="0.3">
      <c r="B104" s="67" t="s">
        <v>127</v>
      </c>
      <c r="C104" s="80" t="s">
        <v>235</v>
      </c>
      <c r="D104" s="25"/>
      <c r="E104" s="25"/>
      <c r="F104" s="25"/>
      <c r="G104" s="29"/>
    </row>
    <row r="105" spans="2:7" ht="15" customHeight="1" thickBot="1" x14ac:dyDescent="0.3">
      <c r="B105" s="67" t="s">
        <v>116</v>
      </c>
      <c r="C105" s="80" t="s">
        <v>236</v>
      </c>
      <c r="D105" s="25"/>
      <c r="E105" s="25"/>
      <c r="F105" s="25"/>
      <c r="G105" s="29"/>
    </row>
    <row r="106" spans="2:7" ht="15" customHeight="1" thickBot="1" x14ac:dyDescent="0.3">
      <c r="B106" s="67" t="s">
        <v>237</v>
      </c>
      <c r="C106" s="80" t="s">
        <v>238</v>
      </c>
      <c r="D106" s="25"/>
      <c r="E106" s="25"/>
      <c r="F106" s="25"/>
      <c r="G106" s="29"/>
    </row>
    <row r="107" spans="2:7" ht="15" customHeight="1" x14ac:dyDescent="0.25">
      <c r="B107" s="73" t="s">
        <v>165</v>
      </c>
      <c r="C107" s="86" t="s">
        <v>239</v>
      </c>
      <c r="D107" s="77"/>
      <c r="E107" s="42"/>
      <c r="F107" s="42"/>
      <c r="G107" s="43"/>
    </row>
    <row r="108" spans="2:7" ht="15" customHeight="1" thickBot="1" x14ac:dyDescent="0.3">
      <c r="B108" s="66" t="s">
        <v>133</v>
      </c>
      <c r="C108" s="85"/>
      <c r="D108" s="33"/>
      <c r="E108" s="33"/>
      <c r="F108" s="33"/>
      <c r="G108" s="44"/>
    </row>
    <row r="109" spans="2:7" ht="15" customHeight="1" thickBot="1" x14ac:dyDescent="0.3">
      <c r="B109" s="67" t="s">
        <v>134</v>
      </c>
      <c r="C109" s="80" t="s">
        <v>240</v>
      </c>
      <c r="D109" s="25"/>
      <c r="E109" s="25"/>
      <c r="F109" s="25"/>
      <c r="G109" s="29"/>
    </row>
    <row r="110" spans="2:7" ht="15" customHeight="1" thickBot="1" x14ac:dyDescent="0.3">
      <c r="B110" s="67" t="s">
        <v>166</v>
      </c>
      <c r="C110" s="80" t="s">
        <v>241</v>
      </c>
      <c r="D110" s="25"/>
      <c r="E110" s="25"/>
      <c r="F110" s="25"/>
      <c r="G110" s="29"/>
    </row>
    <row r="111" spans="2:7" ht="15" customHeight="1" thickBot="1" x14ac:dyDescent="0.3">
      <c r="B111" s="67" t="s">
        <v>137</v>
      </c>
      <c r="C111" s="80" t="s">
        <v>242</v>
      </c>
      <c r="D111" s="25"/>
      <c r="E111" s="25"/>
      <c r="F111" s="25"/>
      <c r="G111" s="29"/>
    </row>
    <row r="112" spans="2:7" ht="15" customHeight="1" thickBot="1" x14ac:dyDescent="0.3">
      <c r="B112" s="74" t="s">
        <v>139</v>
      </c>
      <c r="C112" s="87" t="s">
        <v>243</v>
      </c>
      <c r="D112" s="45"/>
      <c r="E112" s="45"/>
      <c r="F112" s="45"/>
      <c r="G112" s="46"/>
    </row>
    <row r="113" spans="1:12" x14ac:dyDescent="0.25">
      <c r="B113" s="47"/>
    </row>
    <row r="114" spans="1:12" ht="26.25" x14ac:dyDescent="0.25">
      <c r="A114" s="48"/>
      <c r="B114" s="49" t="s">
        <v>167</v>
      </c>
      <c r="C114" s="48"/>
    </row>
    <row r="115" spans="1:12" ht="26.25" x14ac:dyDescent="0.25">
      <c r="A115" s="48"/>
      <c r="B115" s="49" t="s">
        <v>168</v>
      </c>
      <c r="C115" s="48"/>
      <c r="E115" s="47" t="s">
        <v>141</v>
      </c>
      <c r="L115" s="47" t="s">
        <v>0</v>
      </c>
    </row>
    <row r="116" spans="1:12" x14ac:dyDescent="0.25">
      <c r="A116" s="48"/>
      <c r="B116" s="50" t="s">
        <v>142</v>
      </c>
      <c r="C116" s="48"/>
    </row>
  </sheetData>
  <mergeCells count="13">
    <mergeCell ref="B9:F9"/>
    <mergeCell ref="B8:G8"/>
    <mergeCell ref="C21:C23"/>
    <mergeCell ref="D21:G21"/>
    <mergeCell ref="D22:G22"/>
    <mergeCell ref="C11:E11"/>
    <mergeCell ref="F11:G11"/>
    <mergeCell ref="C12:E12"/>
    <mergeCell ref="C13:E13"/>
    <mergeCell ref="C14:E14"/>
    <mergeCell ref="C15:E15"/>
    <mergeCell ref="C16:E16"/>
    <mergeCell ref="C17:E17"/>
  </mergeCells>
  <pageMargins left="0.39370078740157483" right="0.19685039370078741" top="0.39370078740157483" bottom="0.2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www.PHILka.RU</dc:creator>
  <cp:lastModifiedBy>miskrada1@outlook.com</cp:lastModifiedBy>
  <cp:lastPrinted>2024-09-18T06:52:16Z</cp:lastPrinted>
  <dcterms:created xsi:type="dcterms:W3CDTF">2018-12-05T11:11:09Z</dcterms:created>
  <dcterms:modified xsi:type="dcterms:W3CDTF">2024-09-30T07:49:40Z</dcterms:modified>
</cp:coreProperties>
</file>